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1\Checked\217-2021 wsp\"/>
    </mc:Choice>
  </mc:AlternateContent>
  <xr:revisionPtr revIDLastSave="0" documentId="8_{AC74DEBC-6A07-450C-B960-7B1A652724FC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217-2021 FORM B - PRICES" sheetId="1" r:id="rId1"/>
  </sheets>
  <definedNames>
    <definedName name="_12TENDER_SUBMISSI">'217-2021 FORM B - PRICES'!#REF!</definedName>
    <definedName name="_4PAGE_1_OF_13">'217-2021 FORM B - PRICES'!#REF!</definedName>
    <definedName name="_8TENDER_NO._181">'217-2021 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'217-2021 FORM B - PRICES'!#REF!</definedName>
    <definedName name="_xlnm.Print_Area" localSheetId="0">'217-2021 FORM B - PRICES'!$B$6:$H$189</definedName>
    <definedName name="_xlnm.Print_Titles" localSheetId="0">'217-2021 FORM B - PRICES'!$1:$5</definedName>
    <definedName name="_xlnm.Print_Titles">'217-2021 FORM B - PRICES'!$B$4:$IN$4</definedName>
    <definedName name="TEMP">'217-2021 FORM B - PRICES'!#REF!</definedName>
    <definedName name="TESTHEAD">'217-2021 FORM B - PRICES'!#REF!</definedName>
    <definedName name="XEVERYTHING">'217-2021 FORM B - PRICES'!$B$1:$IN$180</definedName>
    <definedName name="XITEMS">'217-2021 FORM B - PRICES'!$B$6:$IN$180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1" i="1" l="1"/>
  <c r="H159" i="1"/>
  <c r="H156" i="1"/>
  <c r="H122" i="1"/>
  <c r="H177" i="1"/>
  <c r="H172" i="1"/>
  <c r="H165" i="1"/>
  <c r="H164" i="1"/>
  <c r="H163" i="1"/>
  <c r="H170" i="1"/>
  <c r="H169" i="1"/>
  <c r="H167" i="1"/>
  <c r="H166" i="1"/>
  <c r="H153" i="1"/>
  <c r="H152" i="1"/>
  <c r="H176" i="1"/>
  <c r="H175" i="1"/>
  <c r="H174" i="1"/>
  <c r="H136" i="1"/>
  <c r="H87" i="1"/>
  <c r="H41" i="1" l="1"/>
  <c r="H149" i="1" l="1"/>
  <c r="H179" i="1"/>
  <c r="H147" i="1"/>
  <c r="H146" i="1"/>
  <c r="H145" i="1"/>
  <c r="H143" i="1"/>
  <c r="H141" i="1"/>
  <c r="H138" i="1"/>
  <c r="H137" i="1"/>
  <c r="H135" i="1"/>
  <c r="H134" i="1"/>
  <c r="H133" i="1"/>
  <c r="H132" i="1"/>
  <c r="H129" i="1"/>
  <c r="H128" i="1"/>
  <c r="H127" i="1"/>
  <c r="H125" i="1"/>
  <c r="H124" i="1"/>
  <c r="H120" i="1"/>
  <c r="H118" i="1"/>
  <c r="H116" i="1"/>
  <c r="H115" i="1"/>
  <c r="H114" i="1"/>
  <c r="H113" i="1"/>
  <c r="H111" i="1"/>
  <c r="H109" i="1"/>
  <c r="H108" i="1"/>
  <c r="H107" i="1"/>
  <c r="H106" i="1"/>
  <c r="H104" i="1"/>
  <c r="H102" i="1"/>
  <c r="H75" i="1"/>
  <c r="H34" i="1"/>
  <c r="H33" i="1"/>
  <c r="H32" i="1"/>
  <c r="H31" i="1"/>
  <c r="H29" i="1"/>
  <c r="H96" i="1" l="1"/>
  <c r="H94" i="1"/>
  <c r="H93" i="1"/>
  <c r="H92" i="1"/>
  <c r="H90" i="1"/>
  <c r="H89" i="1"/>
  <c r="H85" i="1"/>
  <c r="H84" i="1"/>
  <c r="H82" i="1"/>
  <c r="H81" i="1"/>
  <c r="H78" i="1"/>
  <c r="H76" i="1"/>
  <c r="H73" i="1"/>
  <c r="H70" i="1"/>
  <c r="H69" i="1"/>
  <c r="H68" i="1"/>
  <c r="H66" i="1"/>
  <c r="H64" i="1"/>
  <c r="H61" i="1"/>
  <c r="H60" i="1"/>
  <c r="H59" i="1"/>
  <c r="H58" i="1"/>
  <c r="H57" i="1"/>
  <c r="H56" i="1"/>
  <c r="H55" i="1"/>
  <c r="H51" i="1"/>
  <c r="H52" i="1"/>
  <c r="H49" i="1"/>
  <c r="H47" i="1"/>
  <c r="H46" i="1"/>
  <c r="H45" i="1"/>
  <c r="H44" i="1"/>
  <c r="H42" i="1"/>
  <c r="H40" i="1"/>
  <c r="H38" i="1"/>
  <c r="H36" i="1"/>
  <c r="H27" i="1"/>
  <c r="H26" i="1"/>
  <c r="H25" i="1"/>
  <c r="H24" i="1"/>
  <c r="H22" i="1"/>
  <c r="H20" i="1"/>
  <c r="H19" i="1"/>
  <c r="H16" i="1"/>
  <c r="H15" i="1"/>
  <c r="H14" i="1"/>
  <c r="H13" i="1"/>
  <c r="H11" i="1" l="1"/>
  <c r="H9" i="1"/>
  <c r="H8" i="1"/>
  <c r="C187" i="1" l="1"/>
  <c r="B187" i="1"/>
  <c r="C183" i="1"/>
  <c r="B183" i="1"/>
  <c r="H182" i="1"/>
  <c r="H183" i="1" s="1"/>
  <c r="H187" i="1" s="1"/>
  <c r="H180" i="1" l="1"/>
  <c r="H186" i="1" s="1"/>
  <c r="H97" i="1"/>
  <c r="B186" i="1"/>
  <c r="B185" i="1"/>
  <c r="B180" i="1"/>
  <c r="B97" i="1"/>
  <c r="C186" i="1"/>
  <c r="C185" i="1"/>
  <c r="C180" i="1"/>
  <c r="C97" i="1"/>
  <c r="H185" i="1" l="1"/>
  <c r="G18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D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Insert reference to "Prices" clause from the "Bidding Procedures". 
Revise the Header by inserting the Tender #, </t>
        </r>
      </text>
    </comment>
    <comment ref="H184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Mob/Demob should be in a separate section. 
Delete the summary if there is only one section and  no Mob/Demob. 
</t>
        </r>
      </text>
    </comment>
  </commentList>
</comments>
</file>

<file path=xl/sharedStrings.xml><?xml version="1.0" encoding="utf-8"?>
<sst xmlns="http://schemas.openxmlformats.org/spreadsheetml/2006/main" count="754" uniqueCount="335">
  <si>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</si>
  <si>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</si>
  <si>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</si>
  <si>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</si>
  <si>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</si>
  <si>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</si>
  <si>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</si>
  <si>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</si>
  <si>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</si>
  <si>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</si>
  <si>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</si>
  <si>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</si>
  <si>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</si>
  <si>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</si>
  <si>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</si>
  <si>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</si>
  <si>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</si>
  <si>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</si>
  <si>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</si>
  <si>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</si>
  <si>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</si>
  <si>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</si>
  <si>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CODE</t>
  </si>
  <si>
    <t xml:space="preserve">TOTAL BID PRICE (GST extra)                                                                              (in figures)                                             </t>
  </si>
  <si>
    <t>ROADWORKS - REMOVALS/RENEWALS</t>
  </si>
  <si>
    <t>MOBILIZATION /DEMOLIBIZATION</t>
  </si>
  <si>
    <t>L. sum</t>
  </si>
  <si>
    <t>I001</t>
  </si>
  <si>
    <t>Mobilization/Demobilization</t>
  </si>
  <si>
    <t>EASTBOUND PORTAGE AVENUE REHABILITATION - ST. CHARLES STREET TO DAVID STREET</t>
  </si>
  <si>
    <t>WESTBOUND PORTAGE AVENUE MILL &amp; FILL - ST. CHARLES STREET TO DAVID STREET</t>
  </si>
  <si>
    <t>A003</t>
  </si>
  <si>
    <t>A.3</t>
  </si>
  <si>
    <t>Excavation</t>
  </si>
  <si>
    <t>CW 3110-R21</t>
  </si>
  <si>
    <t>m³</t>
  </si>
  <si>
    <t>A004</t>
  </si>
  <si>
    <t>A.4</t>
  </si>
  <si>
    <t>Sub-Grade Compaction</t>
  </si>
  <si>
    <t>m²</t>
  </si>
  <si>
    <t>A007</t>
  </si>
  <si>
    <t>A.7</t>
  </si>
  <si>
    <t>Supplying and Placing Sub-base Material</t>
  </si>
  <si>
    <t>A007A1</t>
  </si>
  <si>
    <t>i)</t>
  </si>
  <si>
    <t>50 mm Granular A Limestone</t>
  </si>
  <si>
    <t>tonne</t>
  </si>
  <si>
    <t>A010</t>
  </si>
  <si>
    <t>A.9</t>
  </si>
  <si>
    <t>Supplying and Placing Base Course Material</t>
  </si>
  <si>
    <t>A010A1</t>
  </si>
  <si>
    <t>Base Course Material - Granular A Limestone</t>
  </si>
  <si>
    <t>A012</t>
  </si>
  <si>
    <t>A.12</t>
  </si>
  <si>
    <t>Grading of Boulevards</t>
  </si>
  <si>
    <t>A022</t>
  </si>
  <si>
    <t>A.20</t>
  </si>
  <si>
    <t>Geotextile Fabric</t>
  </si>
  <si>
    <t>CW 3130-R5</t>
  </si>
  <si>
    <t>A022A2</t>
  </si>
  <si>
    <t>ii)</t>
  </si>
  <si>
    <t>Separation/Filtration Fabric</t>
  </si>
  <si>
    <t>B001</t>
  </si>
  <si>
    <t>B.1</t>
  </si>
  <si>
    <t>Pavement Removal</t>
  </si>
  <si>
    <t>B002</t>
  </si>
  <si>
    <t>Concrete Pavement</t>
  </si>
  <si>
    <t>B003</t>
  </si>
  <si>
    <t>Asphalt Pavement</t>
  </si>
  <si>
    <t>B004</t>
  </si>
  <si>
    <t>B.2</t>
  </si>
  <si>
    <t>Slab Replacement</t>
  </si>
  <si>
    <t xml:space="preserve">CW 3230-R8
</t>
  </si>
  <si>
    <t>iii)</t>
  </si>
  <si>
    <t>iv)</t>
  </si>
  <si>
    <t>B011</t>
  </si>
  <si>
    <t>v)</t>
  </si>
  <si>
    <t>200 mm Concrete Pavement (Reinforced)</t>
  </si>
  <si>
    <t>B017</t>
  </si>
  <si>
    <t>B.3</t>
  </si>
  <si>
    <t>Partial Slab Patches</t>
  </si>
  <si>
    <t>B026</t>
  </si>
  <si>
    <t>200 mm Concrete Pavement (Type A)</t>
  </si>
  <si>
    <t>B027</t>
  </si>
  <si>
    <t>200 mm Concrete Pavement (Type B)</t>
  </si>
  <si>
    <t>B028</t>
  </si>
  <si>
    <t>200 mm Concrete Pavement (Type C)</t>
  </si>
  <si>
    <t>B029</t>
  </si>
  <si>
    <t>200 mm Concrete Pavement (Type D)</t>
  </si>
  <si>
    <t>B094</t>
  </si>
  <si>
    <t>B.8</t>
  </si>
  <si>
    <t>Drilled Dowels</t>
  </si>
  <si>
    <t>B095</t>
  </si>
  <si>
    <t>19.1 mm Diameter</t>
  </si>
  <si>
    <t>each</t>
  </si>
  <si>
    <t>B097</t>
  </si>
  <si>
    <t>B.9</t>
  </si>
  <si>
    <t>Drilled Tie Bars</t>
  </si>
  <si>
    <t>B098</t>
  </si>
  <si>
    <t>20 M Deformed Tie Bar</t>
  </si>
  <si>
    <t xml:space="preserve">CW 3235-R9  </t>
  </si>
  <si>
    <t>Median Slab</t>
  </si>
  <si>
    <t>Safety Median</t>
  </si>
  <si>
    <t>100 mm Sidewalk</t>
  </si>
  <si>
    <t>Bullnose</t>
  </si>
  <si>
    <t>SD-227A</t>
  </si>
  <si>
    <t>SD-226B</t>
  </si>
  <si>
    <t>SD-228A</t>
  </si>
  <si>
    <t>SD-227C</t>
  </si>
  <si>
    <t>B114rl</t>
  </si>
  <si>
    <t>B.12</t>
  </si>
  <si>
    <t xml:space="preserve">Miscellaneous Concrete Slab Renewal </t>
  </si>
  <si>
    <t>B115rl</t>
  </si>
  <si>
    <t>B117rl</t>
  </si>
  <si>
    <t>B118rl</t>
  </si>
  <si>
    <t xml:space="preserve"> iv)</t>
  </si>
  <si>
    <t>B119rl</t>
  </si>
  <si>
    <t>a)</t>
  </si>
  <si>
    <t>Less than 5 sq.m.</t>
  </si>
  <si>
    <t>B120rl</t>
  </si>
  <si>
    <t>b)</t>
  </si>
  <si>
    <t>5 sq.m. to 20 sq.m.</t>
  </si>
  <si>
    <t>B121rl</t>
  </si>
  <si>
    <t>c)</t>
  </si>
  <si>
    <t>Greater than 20 sq.m.</t>
  </si>
  <si>
    <t>B122rl</t>
  </si>
  <si>
    <t>B126r</t>
  </si>
  <si>
    <t>Concrete Curb Removal</t>
  </si>
  <si>
    <t xml:space="preserve">CW 3240-R10 </t>
  </si>
  <si>
    <t>m</t>
  </si>
  <si>
    <t>B127rA</t>
  </si>
  <si>
    <t>Barrier Integral</t>
  </si>
  <si>
    <t>B135i</t>
  </si>
  <si>
    <t>Concrete Curb Installation</t>
  </si>
  <si>
    <t>B153B</t>
  </si>
  <si>
    <t>B154rl</t>
  </si>
  <si>
    <t>B.18</t>
  </si>
  <si>
    <t>Concrete Curb Renewal</t>
  </si>
  <si>
    <t>B155rl</t>
  </si>
  <si>
    <t>SD-205,
SD-206A</t>
  </si>
  <si>
    <t>Less than 3 m</t>
  </si>
  <si>
    <t>3 m to 30 m</t>
  </si>
  <si>
    <t xml:space="preserve">c) </t>
  </si>
  <si>
    <t xml:space="preserve"> Greater than 30 m</t>
  </si>
  <si>
    <t>SD-203B</t>
  </si>
  <si>
    <t>B167rlA</t>
  </si>
  <si>
    <t>Modified Barrier (150 mm reveal ht, Dowelled)</t>
  </si>
  <si>
    <t>SD-229C,D</t>
  </si>
  <si>
    <t>B184rlA</t>
  </si>
  <si>
    <t>Curb Ramp (8-12 mm reveal ht, Monolithic)</t>
  </si>
  <si>
    <t>B188</t>
  </si>
  <si>
    <t>B.19</t>
  </si>
  <si>
    <t>Supply and Installation of Dowel Assemblies</t>
  </si>
  <si>
    <t>CW 3310-R17</t>
  </si>
  <si>
    <t>B189</t>
  </si>
  <si>
    <t>B.20</t>
  </si>
  <si>
    <t>Regrading Existing Interlocking Paving Stones</t>
  </si>
  <si>
    <t>CW 3330-R5</t>
  </si>
  <si>
    <t>B190</t>
  </si>
  <si>
    <t>B.21</t>
  </si>
  <si>
    <t xml:space="preserve">Construction of Asphaltic Concrete Overlay </t>
  </si>
  <si>
    <t>CW 3410-R12</t>
  </si>
  <si>
    <t>B191</t>
  </si>
  <si>
    <t>Main Line Paving</t>
  </si>
  <si>
    <t>B193</t>
  </si>
  <si>
    <t>Type IA</t>
  </si>
  <si>
    <t>B194</t>
  </si>
  <si>
    <t>Tie-ins and Approaches</t>
  </si>
  <si>
    <t>B195</t>
  </si>
  <si>
    <t>B200</t>
  </si>
  <si>
    <t>B.24</t>
  </si>
  <si>
    <t>Planing of Pavement</t>
  </si>
  <si>
    <t xml:space="preserve">CW 3450-R6 </t>
  </si>
  <si>
    <t>B201</t>
  </si>
  <si>
    <t>1 - 50 mm Depth (Asphalt)</t>
  </si>
  <si>
    <t>B202</t>
  </si>
  <si>
    <t>50 - 100 mm Depth (Asphalt)</t>
  </si>
  <si>
    <t>B219</t>
  </si>
  <si>
    <t>Detectable Warning Surface Tiles</t>
  </si>
  <si>
    <t>CW 3326-R3</t>
  </si>
  <si>
    <t>C001</t>
  </si>
  <si>
    <t>Concrete Pavements, Median Slabs, Bull-noses, and Safety Medians</t>
  </si>
  <si>
    <t>C008</t>
  </si>
  <si>
    <t>Construction of 200 mm Concrete Pavement (Reinforced)</t>
  </si>
  <si>
    <t>C050</t>
  </si>
  <si>
    <t>D006</t>
  </si>
  <si>
    <t xml:space="preserve">Reflective Crack Maintenance </t>
  </si>
  <si>
    <t>CW 3250-R7</t>
  </si>
  <si>
    <t>E006</t>
  </si>
  <si>
    <t xml:space="preserve">Catch Pit </t>
  </si>
  <si>
    <t>CW 2130-R12</t>
  </si>
  <si>
    <t>E007</t>
  </si>
  <si>
    <t>SD-023</t>
  </si>
  <si>
    <t>E012</t>
  </si>
  <si>
    <t>Drainage Connection Pipe</t>
  </si>
  <si>
    <t>E023</t>
  </si>
  <si>
    <t>Frames &amp; Covers</t>
  </si>
  <si>
    <t>CW 3210-R8</t>
  </si>
  <si>
    <t>E028</t>
  </si>
  <si>
    <t xml:space="preserve">AP-011 - Barrier Curb and Gutter Frame </t>
  </si>
  <si>
    <t>E029</t>
  </si>
  <si>
    <t xml:space="preserve">AP-012 - Barrier Curb and Gutter Cover </t>
  </si>
  <si>
    <t>E034</t>
  </si>
  <si>
    <t>Connecting to Existing Catch Basin</t>
  </si>
  <si>
    <t>E035</t>
  </si>
  <si>
    <t>E042</t>
  </si>
  <si>
    <t>Connecting New Sewer Service to Existing Sewer Service</t>
  </si>
  <si>
    <t>E043</t>
  </si>
  <si>
    <t>E050</t>
  </si>
  <si>
    <t>Abandoning Existing Drainage Inlets</t>
  </si>
  <si>
    <t>F009</t>
  </si>
  <si>
    <t>Adjustment of Valve Boxes</t>
  </si>
  <si>
    <t>F010</t>
  </si>
  <si>
    <t>Valve Box Extensions</t>
  </si>
  <si>
    <t>F015</t>
  </si>
  <si>
    <t>Adjustment of Curb and Gutter Frames</t>
  </si>
  <si>
    <t>G005</t>
  </si>
  <si>
    <t>Salt Tolerant Grass Seeding</t>
  </si>
  <si>
    <t>B155rl1</t>
  </si>
  <si>
    <t>B155rl2</t>
  </si>
  <si>
    <t>B155rl3</t>
  </si>
  <si>
    <t>Splash Strip (100 mm reveal ht, Monolithic Barrier Curb,  750 mm width), Slip Form Paving</t>
  </si>
  <si>
    <t>Splash Strip (100 mm reveal ht, Monolithic Barrier Curb,  750 mm width)</t>
  </si>
  <si>
    <t xml:space="preserve">200 mm </t>
  </si>
  <si>
    <t>B034-24</t>
  </si>
  <si>
    <t>B.4</t>
  </si>
  <si>
    <t>Slab Replacement - Early Opening (24 hour)</t>
  </si>
  <si>
    <t>B041-24</t>
  </si>
  <si>
    <t>B047-24</t>
  </si>
  <si>
    <t>B.5</t>
  </si>
  <si>
    <t>Partial Slab Patches - Early Opening (24 hour)</t>
  </si>
  <si>
    <t>B056-24</t>
  </si>
  <si>
    <t>B057-24</t>
  </si>
  <si>
    <t>B058-24</t>
  </si>
  <si>
    <t>B059-24</t>
  </si>
  <si>
    <t>C019</t>
  </si>
  <si>
    <t>Concrete Pavements for Early Opening</t>
  </si>
  <si>
    <t>C026-24</t>
  </si>
  <si>
    <t>Construction of 200 mm Concrete Pavement for Early Opening 24 Hour (Reinforced)</t>
  </si>
  <si>
    <t>A.1</t>
  </si>
  <si>
    <t>A.2</t>
  </si>
  <si>
    <t>A.5</t>
  </si>
  <si>
    <t>A.6</t>
  </si>
  <si>
    <t>A.8</t>
  </si>
  <si>
    <t>A.10</t>
  </si>
  <si>
    <t>A.11</t>
  </si>
  <si>
    <t>A.13</t>
  </si>
  <si>
    <t>A.14</t>
  </si>
  <si>
    <t>B116rl</t>
  </si>
  <si>
    <t>Monolithic Median Slab</t>
  </si>
  <si>
    <t>SD-226A</t>
  </si>
  <si>
    <t>A.15</t>
  </si>
  <si>
    <t>A.16</t>
  </si>
  <si>
    <t>A.17</t>
  </si>
  <si>
    <t>A.18</t>
  </si>
  <si>
    <t>A.19</t>
  </si>
  <si>
    <t>A.21</t>
  </si>
  <si>
    <t>A.22</t>
  </si>
  <si>
    <t>A.23</t>
  </si>
  <si>
    <t>A.24</t>
  </si>
  <si>
    <t>A.25</t>
  </si>
  <si>
    <t>A.26</t>
  </si>
  <si>
    <t>A.27</t>
  </si>
  <si>
    <t>A.28</t>
  </si>
  <si>
    <t>A.29</t>
  </si>
  <si>
    <t>A.30</t>
  </si>
  <si>
    <t>A.31</t>
  </si>
  <si>
    <t>A.32</t>
  </si>
  <si>
    <t>A.33</t>
  </si>
  <si>
    <t>A.34</t>
  </si>
  <si>
    <t>A.35</t>
  </si>
  <si>
    <t>A.36</t>
  </si>
  <si>
    <t>250 mm Drainage Connection Pipe</t>
  </si>
  <si>
    <t>B185rlB</t>
  </si>
  <si>
    <t>Splash Strip (150 mm reveal ht, Monolithic Barrier Curb,  750 mm width)</t>
  </si>
  <si>
    <t>SD-223A</t>
  </si>
  <si>
    <t>B155rlA</t>
  </si>
  <si>
    <t>Barrier (150 mm reveal ht, Dowelled)</t>
  </si>
  <si>
    <t>B155rlA1</t>
  </si>
  <si>
    <t>B155rlA2</t>
  </si>
  <si>
    <t>Barrier (100 mm reveal ht, Dowelled)</t>
  </si>
  <si>
    <t>F003</t>
  </si>
  <si>
    <t>Lifter Rings (AP-010)</t>
  </si>
  <si>
    <t>F004</t>
  </si>
  <si>
    <t>38 mm</t>
  </si>
  <si>
    <t>F005</t>
  </si>
  <si>
    <t>51 mm</t>
  </si>
  <si>
    <t>F006</t>
  </si>
  <si>
    <t>64 mm</t>
  </si>
  <si>
    <t>E024</t>
  </si>
  <si>
    <t>AP-006 - Standard Frame for Manhole and Catch Basin</t>
  </si>
  <si>
    <t>E025</t>
  </si>
  <si>
    <t>AP-007 - Standard Solid Cover for Standard Frame</t>
  </si>
  <si>
    <t>E026</t>
  </si>
  <si>
    <t>AP-008 - Standard Grated Cover for Standard Frame</t>
  </si>
  <si>
    <t>F001</t>
  </si>
  <si>
    <t>Adjustment of Manholes/Catch Basins Frames</t>
  </si>
  <si>
    <t>B100r</t>
  </si>
  <si>
    <t>B.10</t>
  </si>
  <si>
    <t>Miscellaneous Concrete Slab Removal</t>
  </si>
  <si>
    <t>B104r</t>
  </si>
  <si>
    <t>E017</t>
  </si>
  <si>
    <t>Sewer Repair - Up to 3.0 Meters Long</t>
  </si>
  <si>
    <t>E017C</t>
  </si>
  <si>
    <t>E017D</t>
  </si>
  <si>
    <t>E020</t>
  </si>
  <si>
    <t xml:space="preserve">Sewer Repair - In Addition to First 3.0 Meters </t>
  </si>
  <si>
    <t>E020C</t>
  </si>
  <si>
    <t>E020D</t>
  </si>
  <si>
    <t>E022A</t>
  </si>
  <si>
    <t>Sewer Inspection ( following repair)</t>
  </si>
  <si>
    <t>CW 2145-R4</t>
  </si>
  <si>
    <t>E022C</t>
  </si>
  <si>
    <t>Class 1 Backfill</t>
  </si>
  <si>
    <t>(SEE B9)</t>
  </si>
  <si>
    <t>B.6</t>
  </si>
  <si>
    <t>B.7</t>
  </si>
  <si>
    <t>B.11</t>
  </si>
  <si>
    <t>B.13</t>
  </si>
  <si>
    <t>B.14</t>
  </si>
  <si>
    <t>B.15</t>
  </si>
  <si>
    <t>B.16</t>
  </si>
  <si>
    <t>B.17</t>
  </si>
  <si>
    <t>B.22</t>
  </si>
  <si>
    <t>B.23</t>
  </si>
  <si>
    <t>B.25</t>
  </si>
  <si>
    <t>B.26</t>
  </si>
  <si>
    <t>B.27</t>
  </si>
  <si>
    <t>B.28</t>
  </si>
  <si>
    <t>C</t>
  </si>
  <si>
    <t>C.1</t>
  </si>
  <si>
    <t>CW 3240-R10, SD-223A</t>
  </si>
  <si>
    <t>E13</t>
  </si>
  <si>
    <t>E2</t>
  </si>
  <si>
    <t>200 mm, Concrete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</si>
</sst>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&quot;Subtotal: &quot;#\ ###\ ##0.00;;&quot;Subtotal: Nil&quot;;@"/>
    <numFmt numFmtId="177" formatCode="0.0"/>
    <numFmt numFmtId="178" formatCode="#,##0.0"/>
  </numFmts>
  <fonts count="57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12"/>
      <name val="Arial"/>
      <family val="2"/>
    </font>
    <font>
      <sz val="10"/>
      <color theme="1"/>
      <name val="MS Sans Serif"/>
      <family val="2"/>
    </font>
    <font>
      <sz val="12"/>
      <color rgb="FFFF0000"/>
      <name val="Arial"/>
      <family val="2"/>
    </font>
    <font>
      <b/>
      <sz val="10"/>
      <color theme="1"/>
      <name val="MS Sans Serif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</borders>
  <cellStyleXfs count="109">
    <xf numFmtId="0" fontId="0" fillId="2" borderId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26" fillId="4" borderId="0" applyNumberFormat="0" applyBorder="0" applyAlignment="0" applyProtection="0"/>
    <xf numFmtId="0" fontId="10" fillId="0" borderId="0" applyFill="0">
      <alignment horizontal="right" vertical="top"/>
    </xf>
    <xf numFmtId="0" fontId="38" fillId="0" borderId="0" applyFill="0">
      <alignment horizontal="right" vertical="top"/>
    </xf>
    <xf numFmtId="0" fontId="11" fillId="0" borderId="1" applyFill="0">
      <alignment horizontal="right" vertical="top"/>
    </xf>
    <xf numFmtId="0" fontId="39" fillId="0" borderId="1" applyFill="0">
      <alignment horizontal="right" vertical="top"/>
    </xf>
    <xf numFmtId="0" fontId="39" fillId="0" borderId="1" applyFill="0">
      <alignment horizontal="right" vertical="top"/>
    </xf>
    <xf numFmtId="168" fontId="11" fillId="0" borderId="2" applyFill="0">
      <alignment horizontal="right" vertical="top"/>
    </xf>
    <xf numFmtId="168" fontId="39" fillId="0" borderId="2" applyFill="0">
      <alignment horizontal="right" vertical="top"/>
    </xf>
    <xf numFmtId="0" fontId="11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12" fillId="0" borderId="3" applyFill="0">
      <alignment horizontal="center" vertical="center" wrapText="1"/>
    </xf>
    <xf numFmtId="0" fontId="40" fillId="0" borderId="3" applyFill="0">
      <alignment horizontal="center" vertical="center" wrapText="1"/>
    </xf>
    <xf numFmtId="0" fontId="11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164" fontId="14" fillId="0" borderId="4" applyFill="0">
      <alignment horizontal="centerContinuous" wrapText="1"/>
    </xf>
    <xf numFmtId="164" fontId="42" fillId="0" borderId="4" applyFill="0">
      <alignment horizontal="centerContinuous" wrapText="1"/>
    </xf>
    <xf numFmtId="164" fontId="11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0" fontId="11" fillId="0" borderId="1" applyFill="0">
      <alignment horizontal="center" wrapText="1"/>
    </xf>
    <xf numFmtId="0" fontId="39" fillId="0" borderId="1" applyFill="0">
      <alignment horizontal="center" wrapText="1"/>
    </xf>
    <xf numFmtId="0" fontId="39" fillId="0" borderId="1" applyFill="0">
      <alignment horizontal="center" wrapText="1"/>
    </xf>
    <xf numFmtId="173" fontId="11" fillId="0" borderId="1" applyFill="0"/>
    <xf numFmtId="173" fontId="39" fillId="0" borderId="1" applyFill="0"/>
    <xf numFmtId="173" fontId="39" fillId="0" borderId="1" applyFill="0"/>
    <xf numFmtId="169" fontId="11" fillId="0" borderId="1" applyFill="0">
      <alignment horizontal="right"/>
      <protection locked="0"/>
    </xf>
    <xf numFmtId="169" fontId="39" fillId="0" borderId="1" applyFill="0">
      <alignment horizontal="right"/>
      <protection locked="0"/>
    </xf>
    <xf numFmtId="169" fontId="39" fillId="0" borderId="1" applyFill="0">
      <alignment horizontal="right"/>
      <protection locked="0"/>
    </xf>
    <xf numFmtId="167" fontId="11" fillId="0" borderId="1" applyFill="0">
      <alignment horizontal="right"/>
      <protection locked="0"/>
    </xf>
    <xf numFmtId="167" fontId="39" fillId="0" borderId="1" applyFill="0">
      <alignment horizontal="right"/>
      <protection locked="0"/>
    </xf>
    <xf numFmtId="167" fontId="39" fillId="0" borderId="1" applyFill="0">
      <alignment horizontal="right"/>
      <protection locked="0"/>
    </xf>
    <xf numFmtId="167" fontId="11" fillId="0" borderId="1" applyFill="0"/>
    <xf numFmtId="167" fontId="39" fillId="0" borderId="1" applyFill="0"/>
    <xf numFmtId="167" fontId="39" fillId="0" borderId="1" applyFill="0"/>
    <xf numFmtId="167" fontId="11" fillId="0" borderId="3" applyFill="0">
      <alignment horizontal="right"/>
    </xf>
    <xf numFmtId="167" fontId="39" fillId="0" borderId="3" applyFill="0">
      <alignment horizontal="right"/>
    </xf>
    <xf numFmtId="0" fontId="30" fillId="21" borderId="5" applyNumberFormat="0" applyAlignment="0" applyProtection="0"/>
    <xf numFmtId="0" fontId="32" fillId="22" borderId="6" applyNumberFormat="0" applyAlignment="0" applyProtection="0"/>
    <xf numFmtId="0" fontId="15" fillId="0" borderId="1" applyFill="0">
      <alignment horizontal="left" vertical="top"/>
    </xf>
    <xf numFmtId="0" fontId="43" fillId="0" borderId="1" applyFill="0">
      <alignment horizontal="left" vertical="top"/>
    </xf>
    <xf numFmtId="0" fontId="43" fillId="0" borderId="1" applyFill="0">
      <alignment horizontal="left" vertical="top"/>
    </xf>
    <xf numFmtId="0" fontId="3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8" fillId="8" borderId="5" applyNumberFormat="0" applyAlignment="0" applyProtection="0"/>
    <xf numFmtId="0" fontId="31" fillId="0" borderId="10" applyNumberFormat="0" applyFill="0" applyAlignment="0" applyProtection="0"/>
    <xf numFmtId="0" fontId="27" fillId="23" borderId="0" applyNumberFormat="0" applyBorder="0" applyAlignment="0" applyProtection="0"/>
    <xf numFmtId="0" fontId="9" fillId="0" borderId="0"/>
    <xf numFmtId="0" fontId="8" fillId="2" borderId="0"/>
    <xf numFmtId="0" fontId="9" fillId="0" borderId="0"/>
    <xf numFmtId="0" fontId="51" fillId="0" borderId="0"/>
    <xf numFmtId="0" fontId="8" fillId="24" borderId="11" applyNumberFormat="0" applyFont="0" applyAlignment="0" applyProtection="0"/>
    <xf numFmtId="175" fontId="12" fillId="0" borderId="3" applyNumberFormat="0" applyFont="0" applyFill="0" applyBorder="0" applyAlignment="0" applyProtection="0">
      <alignment horizontal="center" vertical="top" wrapText="1"/>
    </xf>
    <xf numFmtId="175" fontId="40" fillId="0" borderId="3" applyNumberFormat="0" applyFont="0" applyFill="0" applyBorder="0" applyAlignment="0" applyProtection="0">
      <alignment horizontal="center" vertical="top" wrapText="1"/>
    </xf>
    <xf numFmtId="0" fontId="29" fillId="21" borderId="12" applyNumberFormat="0" applyAlignment="0" applyProtection="0"/>
    <xf numFmtId="0" fontId="16" fillId="0" borderId="0">
      <alignment horizontal="right"/>
    </xf>
    <xf numFmtId="0" fontId="44" fillId="0" borderId="0">
      <alignment horizontal="right"/>
    </xf>
    <xf numFmtId="0" fontId="21" fillId="0" borderId="0" applyNumberFormat="0" applyFill="0" applyBorder="0" applyAlignment="0" applyProtection="0"/>
    <xf numFmtId="0" fontId="11" fillId="0" borderId="0" applyFill="0">
      <alignment horizontal="left"/>
    </xf>
    <xf numFmtId="0" fontId="39" fillId="0" borderId="0" applyFill="0">
      <alignment horizontal="left"/>
    </xf>
    <xf numFmtId="0" fontId="17" fillId="0" borderId="0" applyFill="0">
      <alignment horizontal="centerContinuous" vertical="center"/>
    </xf>
    <xf numFmtId="0" fontId="45" fillId="0" borderId="0" applyFill="0">
      <alignment horizontal="centerContinuous" vertical="center"/>
    </xf>
    <xf numFmtId="172" fontId="18" fillId="0" borderId="0" applyFill="0">
      <alignment horizontal="centerContinuous" vertical="center"/>
    </xf>
    <xf numFmtId="172" fontId="46" fillId="0" borderId="0" applyFill="0">
      <alignment horizontal="centerContinuous" vertical="center"/>
    </xf>
    <xf numFmtId="174" fontId="18" fillId="0" borderId="0" applyFill="0">
      <alignment horizontal="centerContinuous" vertical="center"/>
    </xf>
    <xf numFmtId="174" fontId="46" fillId="0" borderId="0" applyFill="0">
      <alignment horizontal="centerContinuous" vertical="center"/>
    </xf>
    <xf numFmtId="0" fontId="11" fillId="0" borderId="3">
      <alignment horizontal="centerContinuous" wrapText="1"/>
    </xf>
    <xf numFmtId="0" fontId="39" fillId="0" borderId="3">
      <alignment horizontal="centerContinuous" wrapText="1"/>
    </xf>
    <xf numFmtId="170" fontId="19" fillId="0" borderId="0" applyFill="0">
      <alignment horizontal="left"/>
    </xf>
    <xf numFmtId="170" fontId="47" fillId="0" borderId="0" applyFill="0">
      <alignment horizontal="left"/>
    </xf>
    <xf numFmtId="171" fontId="20" fillId="0" borderId="0" applyFill="0">
      <alignment horizontal="right"/>
    </xf>
    <xf numFmtId="171" fontId="48" fillId="0" borderId="0" applyFill="0">
      <alignment horizontal="right"/>
    </xf>
    <xf numFmtId="0" fontId="11" fillId="0" borderId="13" applyFill="0"/>
    <xf numFmtId="0" fontId="39" fillId="0" borderId="13" applyFill="0"/>
    <xf numFmtId="0" fontId="35" fillId="0" borderId="14" applyNumberFormat="0" applyFill="0" applyAlignment="0" applyProtection="0"/>
    <xf numFmtId="0" fontId="33" fillId="0" borderId="0" applyNumberFormat="0" applyFill="0" applyBorder="0" applyAlignment="0" applyProtection="0"/>
  </cellStyleXfs>
  <cellXfs count="159">
    <xf numFmtId="0" fontId="0" fillId="2" borderId="0" xfId="0" applyNumberFormat="1"/>
    <xf numFmtId="0" fontId="0" fillId="2" borderId="15" xfId="0" applyNumberFormat="1" applyBorder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0" fontId="0" fillId="2" borderId="19" xfId="0" applyNumberFormat="1" applyBorder="1" applyAlignment="1">
      <alignment horizontal="center" vertical="top"/>
    </xf>
    <xf numFmtId="1" fontId="0" fillId="2" borderId="20" xfId="0" applyNumberFormat="1" applyBorder="1" applyAlignment="1">
      <alignment vertical="top"/>
    </xf>
    <xf numFmtId="0" fontId="0" fillId="2" borderId="20" xfId="0" applyNumberFormat="1" applyBorder="1" applyAlignment="1">
      <alignment horizontal="center" vertical="top"/>
    </xf>
    <xf numFmtId="0" fontId="0" fillId="2" borderId="20" xfId="0" applyNumberFormat="1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NumberFormat="1" applyBorder="1" applyAlignment="1">
      <alignment vertical="top"/>
    </xf>
    <xf numFmtId="0" fontId="0" fillId="2" borderId="19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NumberFormat="1" applyBorder="1" applyAlignment="1">
      <alignment horizontal="center" vertical="top"/>
    </xf>
    <xf numFmtId="0" fontId="2" fillId="2" borderId="19" xfId="0" applyNumberFormat="1" applyFont="1" applyBorder="1" applyAlignment="1">
      <alignment vertical="top"/>
    </xf>
    <xf numFmtId="0" fontId="4" fillId="2" borderId="15" xfId="0" applyNumberFormat="1" applyFont="1" applyBorder="1"/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19" xfId="0" applyNumberFormat="1" applyBorder="1" applyAlignment="1">
      <alignment horizontal="right"/>
    </xf>
    <xf numFmtId="7" fontId="0" fillId="2" borderId="23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0" fontId="0" fillId="2" borderId="15" xfId="0" applyNumberFormat="1" applyBorder="1" applyAlignment="1">
      <alignment horizontal="center"/>
    </xf>
    <xf numFmtId="7" fontId="0" fillId="2" borderId="13" xfId="0" applyNumberFormat="1" applyBorder="1" applyAlignment="1">
      <alignment horizontal="right"/>
    </xf>
    <xf numFmtId="7" fontId="0" fillId="2" borderId="25" xfId="0" applyNumberFormat="1" applyBorder="1" applyAlignment="1">
      <alignment horizontal="right"/>
    </xf>
    <xf numFmtId="7" fontId="1" fillId="2" borderId="0" xfId="0" applyNumberFormat="1" applyFont="1" applyAlignment="1">
      <alignment horizontal="centerContinuous" vertical="center"/>
    </xf>
    <xf numFmtId="1" fontId="4" fillId="2" borderId="0" xfId="0" applyNumberFormat="1" applyFont="1" applyAlignment="1">
      <alignment horizontal="centerContinuous" vertical="top"/>
    </xf>
    <xf numFmtId="0" fontId="4" fillId="2" borderId="0" xfId="0" applyNumberFormat="1" applyFont="1" applyAlignment="1">
      <alignment horizontal="centerContinuous" vertical="center"/>
    </xf>
    <xf numFmtId="7" fontId="5" fillId="2" borderId="0" xfId="0" applyNumberFormat="1" applyFont="1" applyAlignment="1">
      <alignment horizontal="centerContinuous" vertical="center"/>
    </xf>
    <xf numFmtId="164" fontId="6" fillId="25" borderId="19" xfId="0" applyNumberFormat="1" applyFont="1" applyFill="1" applyBorder="1" applyAlignment="1" applyProtection="1">
      <alignment horizontal="left" vertical="center"/>
    </xf>
    <xf numFmtId="164" fontId="6" fillId="25" borderId="19" xfId="0" applyNumberFormat="1" applyFont="1" applyFill="1" applyBorder="1" applyAlignment="1" applyProtection="1">
      <alignment horizontal="left" vertical="center" wrapText="1"/>
    </xf>
    <xf numFmtId="2" fontId="0" fillId="2" borderId="0" xfId="0" applyNumberFormat="1" applyAlignment="1">
      <alignment horizontal="centerContinuous"/>
    </xf>
    <xf numFmtId="7" fontId="0" fillId="2" borderId="0" xfId="0" applyNumberFormat="1" applyAlignment="1">
      <alignment horizontal="centerContinuous" vertical="center"/>
    </xf>
    <xf numFmtId="0" fontId="0" fillId="2" borderId="0" xfId="0" applyNumberFormat="1" applyAlignment="1"/>
    <xf numFmtId="0" fontId="2" fillId="2" borderId="22" xfId="0" applyNumberFormat="1" applyFont="1" applyBorder="1" applyAlignment="1">
      <alignment horizontal="center" vertical="center"/>
    </xf>
    <xf numFmtId="0" fontId="2" fillId="2" borderId="19" xfId="0" applyNumberFormat="1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7" fontId="0" fillId="2" borderId="19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22" xfId="0" applyNumberFormat="1" applyBorder="1" applyAlignment="1">
      <alignment horizontal="right" vertical="center"/>
    </xf>
    <xf numFmtId="0" fontId="0" fillId="2" borderId="24" xfId="0" applyNumberFormat="1" applyBorder="1" applyAlignment="1">
      <alignment vertical="top"/>
    </xf>
    <xf numFmtId="0" fontId="0" fillId="2" borderId="26" xfId="0" applyNumberFormat="1" applyBorder="1"/>
    <xf numFmtId="0" fontId="0" fillId="2" borderId="24" xfId="0" applyNumberFormat="1" applyBorder="1" applyAlignment="1">
      <alignment horizontal="center"/>
    </xf>
    <xf numFmtId="0" fontId="0" fillId="2" borderId="27" xfId="0" applyNumberFormat="1" applyBorder="1"/>
    <xf numFmtId="0" fontId="0" fillId="2" borderId="27" xfId="0" applyNumberFormat="1" applyBorder="1" applyAlignment="1">
      <alignment horizontal="center"/>
    </xf>
    <xf numFmtId="7" fontId="0" fillId="2" borderId="27" xfId="0" applyNumberFormat="1" applyBorder="1" applyAlignment="1">
      <alignment horizontal="right"/>
    </xf>
    <xf numFmtId="0" fontId="0" fillId="2" borderId="27" xfId="0" applyNumberFormat="1" applyBorder="1" applyAlignment="1">
      <alignment horizontal="right"/>
    </xf>
    <xf numFmtId="0" fontId="0" fillId="2" borderId="29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30" xfId="0" applyNumberFormat="1" applyBorder="1" applyAlignment="1">
      <alignment horizontal="right"/>
    </xf>
    <xf numFmtId="0" fontId="0" fillId="2" borderId="0" xfId="0" applyNumberFormat="1" applyBorder="1" applyAlignment="1">
      <alignment horizontal="right"/>
    </xf>
    <xf numFmtId="7" fontId="0" fillId="2" borderId="31" xfId="0" applyNumberFormat="1" applyBorder="1" applyAlignment="1">
      <alignment horizontal="right" vertical="center"/>
    </xf>
    <xf numFmtId="7" fontId="0" fillId="2" borderId="28" xfId="0" applyNumberFormat="1" applyBorder="1" applyAlignment="1">
      <alignment horizontal="right" vertical="center"/>
    </xf>
    <xf numFmtId="0" fontId="0" fillId="2" borderId="32" xfId="0" applyNumberFormat="1" applyBorder="1" applyAlignment="1">
      <alignment horizontal="right"/>
    </xf>
    <xf numFmtId="0" fontId="0" fillId="2" borderId="33" xfId="0" applyNumberFormat="1" applyBorder="1" applyAlignment="1">
      <alignment horizontal="right"/>
    </xf>
    <xf numFmtId="165" fontId="8" fillId="0" borderId="1" xfId="81" applyNumberFormat="1" applyFont="1" applyFill="1" applyBorder="1" applyAlignment="1" applyProtection="1">
      <alignment horizontal="left" vertical="top" wrapText="1"/>
    </xf>
    <xf numFmtId="164" fontId="8" fillId="0" borderId="1" xfId="81" applyNumberFormat="1" applyFont="1" applyFill="1" applyBorder="1" applyAlignment="1" applyProtection="1">
      <alignment horizontal="left" vertical="top" wrapText="1"/>
    </xf>
    <xf numFmtId="0" fontId="8" fillId="0" borderId="1" xfId="81" applyNumberFormat="1" applyFont="1" applyFill="1" applyBorder="1" applyAlignment="1" applyProtection="1">
      <alignment horizontal="center" vertical="top" wrapText="1"/>
    </xf>
    <xf numFmtId="166" fontId="52" fillId="26" borderId="1" xfId="81" applyNumberFormat="1" applyFont="1" applyFill="1" applyBorder="1" applyAlignment="1" applyProtection="1">
      <alignment vertical="top"/>
      <protection locked="0"/>
    </xf>
    <xf numFmtId="166" fontId="52" fillId="0" borderId="1" xfId="81" applyNumberFormat="1" applyFont="1" applyFill="1" applyBorder="1" applyAlignment="1" applyProtection="1">
      <alignment vertical="top"/>
    </xf>
    <xf numFmtId="1" fontId="52" fillId="0" borderId="1" xfId="81" applyNumberFormat="1" applyFont="1" applyFill="1" applyBorder="1" applyAlignment="1" applyProtection="1">
      <alignment horizontal="right" vertical="top" wrapText="1"/>
    </xf>
    <xf numFmtId="0" fontId="8" fillId="2" borderId="0" xfId="81" applyNumberFormat="1"/>
    <xf numFmtId="7" fontId="8" fillId="2" borderId="20" xfId="81" applyNumberFormat="1" applyBorder="1" applyAlignment="1">
      <alignment horizontal="right" vertical="center"/>
    </xf>
    <xf numFmtId="0" fontId="2" fillId="2" borderId="48" xfId="81" applyNumberFormat="1" applyFont="1" applyBorder="1" applyAlignment="1">
      <alignment horizontal="center" vertical="center"/>
    </xf>
    <xf numFmtId="7" fontId="8" fillId="2" borderId="49" xfId="81" applyNumberFormat="1" applyBorder="1" applyAlignment="1">
      <alignment horizontal="right" vertical="center"/>
    </xf>
    <xf numFmtId="0" fontId="8" fillId="2" borderId="0" xfId="81" applyNumberFormat="1" applyAlignment="1">
      <alignment vertical="center"/>
    </xf>
    <xf numFmtId="4" fontId="8" fillId="26" borderId="34" xfId="81" applyNumberFormat="1" applyFont="1" applyFill="1" applyBorder="1" applyAlignment="1" applyProtection="1">
      <alignment horizontal="center" vertical="top" wrapText="1"/>
    </xf>
    <xf numFmtId="7" fontId="8" fillId="2" borderId="39" xfId="81" applyNumberFormat="1" applyBorder="1" applyAlignment="1">
      <alignment horizontal="right" vertical="center"/>
    </xf>
    <xf numFmtId="0" fontId="2" fillId="2" borderId="50" xfId="81" applyNumberFormat="1" applyFont="1" applyBorder="1" applyAlignment="1">
      <alignment horizontal="center" vertical="center"/>
    </xf>
    <xf numFmtId="7" fontId="8" fillId="2" borderId="22" xfId="81" applyNumberFormat="1" applyBorder="1" applyAlignment="1">
      <alignment horizontal="right" vertical="center"/>
    </xf>
    <xf numFmtId="7" fontId="8" fillId="2" borderId="51" xfId="81" applyNumberFormat="1" applyBorder="1" applyAlignment="1">
      <alignment horizontal="right" vertical="center"/>
    </xf>
    <xf numFmtId="4" fontId="52" fillId="26" borderId="1" xfId="0" applyNumberFormat="1" applyFont="1" applyFill="1" applyBorder="1" applyAlignment="1">
      <alignment horizontal="center" vertical="top" wrapText="1"/>
    </xf>
    <xf numFmtId="165" fontId="52" fillId="0" borderId="1" xfId="0" applyNumberFormat="1" applyFont="1" applyFill="1" applyBorder="1" applyAlignment="1">
      <alignment horizontal="left" vertical="top" wrapText="1"/>
    </xf>
    <xf numFmtId="164" fontId="52" fillId="0" borderId="1" xfId="0" applyNumberFormat="1" applyFont="1" applyFill="1" applyBorder="1" applyAlignment="1">
      <alignment horizontal="left" vertical="top" wrapText="1"/>
    </xf>
    <xf numFmtId="164" fontId="52" fillId="26" borderId="1" xfId="0" applyNumberFormat="1" applyFont="1" applyFill="1" applyBorder="1" applyAlignment="1">
      <alignment horizontal="center" vertical="top" wrapText="1"/>
    </xf>
    <xf numFmtId="0" fontId="52" fillId="0" borderId="1" xfId="0" applyFont="1" applyFill="1" applyBorder="1" applyAlignment="1">
      <alignment horizontal="center" vertical="top" wrapText="1"/>
    </xf>
    <xf numFmtId="1" fontId="52" fillId="0" borderId="1" xfId="0" applyNumberFormat="1" applyFont="1" applyFill="1" applyBorder="1" applyAlignment="1">
      <alignment horizontal="right" vertical="top"/>
    </xf>
    <xf numFmtId="166" fontId="52" fillId="26" borderId="1" xfId="0" applyNumberFormat="1" applyFont="1" applyFill="1" applyBorder="1" applyAlignment="1" applyProtection="1">
      <alignment vertical="top"/>
      <protection locked="0"/>
    </xf>
    <xf numFmtId="166" fontId="52" fillId="0" borderId="1" xfId="0" applyNumberFormat="1" applyFont="1" applyFill="1" applyBorder="1" applyAlignment="1">
      <alignment vertical="top"/>
    </xf>
    <xf numFmtId="0" fontId="54" fillId="26" borderId="0" xfId="0" applyFont="1" applyFill="1"/>
    <xf numFmtId="176" fontId="52" fillId="26" borderId="1" xfId="0" applyNumberFormat="1" applyFont="1" applyFill="1" applyBorder="1" applyAlignment="1">
      <alignment horizontal="center" vertical="top"/>
    </xf>
    <xf numFmtId="0" fontId="52" fillId="26" borderId="1" xfId="0" applyFont="1" applyFill="1" applyBorder="1" applyAlignment="1">
      <alignment vertical="center"/>
    </xf>
    <xf numFmtId="165" fontId="52" fillId="0" borderId="1" xfId="0" applyNumberFormat="1" applyFont="1" applyFill="1" applyBorder="1" applyAlignment="1">
      <alignment horizontal="center" vertical="top" wrapText="1"/>
    </xf>
    <xf numFmtId="164" fontId="52" fillId="0" borderId="1" xfId="0" applyNumberFormat="1" applyFont="1" applyFill="1" applyBorder="1" applyAlignment="1">
      <alignment horizontal="center" vertical="top" wrapText="1"/>
    </xf>
    <xf numFmtId="166" fontId="52" fillId="26" borderId="1" xfId="0" applyNumberFormat="1" applyFont="1" applyFill="1" applyBorder="1" applyAlignment="1">
      <alignment vertical="top"/>
    </xf>
    <xf numFmtId="4" fontId="52" fillId="26" borderId="1" xfId="0" applyNumberFormat="1" applyFont="1" applyFill="1" applyBorder="1" applyAlignment="1">
      <alignment horizontal="center" vertical="top"/>
    </xf>
    <xf numFmtId="165" fontId="52" fillId="0" borderId="1" xfId="0" applyNumberFormat="1" applyFont="1" applyFill="1" applyBorder="1" applyAlignment="1">
      <alignment horizontal="right" vertical="top" wrapText="1"/>
    </xf>
    <xf numFmtId="4" fontId="55" fillId="26" borderId="1" xfId="0" applyNumberFormat="1" applyFont="1" applyFill="1" applyBorder="1" applyAlignment="1">
      <alignment horizontal="center" vertical="top"/>
    </xf>
    <xf numFmtId="0" fontId="56" fillId="26" borderId="0" xfId="0" applyFont="1" applyFill="1"/>
    <xf numFmtId="0" fontId="54" fillId="0" borderId="0" xfId="0" applyFont="1" applyFill="1"/>
    <xf numFmtId="1" fontId="52" fillId="0" borderId="1" xfId="0" applyNumberFormat="1" applyFont="1" applyFill="1" applyBorder="1" applyAlignment="1">
      <alignment horizontal="right" vertical="top" wrapText="1"/>
    </xf>
    <xf numFmtId="166" fontId="52" fillId="0" borderId="1" xfId="0" applyNumberFormat="1" applyFont="1" applyFill="1" applyBorder="1" applyAlignment="1">
      <alignment vertical="top" wrapText="1"/>
    </xf>
    <xf numFmtId="164" fontId="52" fillId="0" borderId="1" xfId="80" applyNumberFormat="1" applyFont="1" applyBorder="1" applyAlignment="1">
      <alignment vertical="top" wrapText="1"/>
    </xf>
    <xf numFmtId="164" fontId="52" fillId="0" borderId="1" xfId="80" applyNumberFormat="1" applyFont="1" applyBorder="1" applyAlignment="1">
      <alignment horizontal="center" vertical="top" wrapText="1"/>
    </xf>
    <xf numFmtId="0" fontId="54" fillId="26" borderId="0" xfId="0" applyFont="1" applyFill="1" applyAlignment="1">
      <alignment vertical="top"/>
    </xf>
    <xf numFmtId="164" fontId="52" fillId="0" borderId="1" xfId="80" applyNumberFormat="1" applyFont="1" applyBorder="1" applyAlignment="1">
      <alignment horizontal="left" vertical="top" wrapText="1"/>
    </xf>
    <xf numFmtId="164" fontId="52" fillId="0" borderId="1" xfId="0" applyNumberFormat="1" applyFont="1" applyFill="1" applyBorder="1" applyAlignment="1">
      <alignment vertical="top" wrapText="1"/>
    </xf>
    <xf numFmtId="177" fontId="52" fillId="0" borderId="1" xfId="0" applyNumberFormat="1" applyFont="1" applyFill="1" applyBorder="1" applyAlignment="1">
      <alignment horizontal="right" vertical="top"/>
    </xf>
    <xf numFmtId="166" fontId="52" fillId="0" borderId="1" xfId="0" applyNumberFormat="1" applyFont="1" applyFill="1" applyBorder="1" applyAlignment="1" applyProtection="1">
      <alignment vertical="top"/>
      <protection locked="0"/>
    </xf>
    <xf numFmtId="177" fontId="52" fillId="0" borderId="1" xfId="0" applyNumberFormat="1" applyFont="1" applyFill="1" applyBorder="1" applyAlignment="1">
      <alignment horizontal="right" vertical="top" wrapText="1"/>
    </xf>
    <xf numFmtId="0" fontId="0" fillId="0" borderId="19" xfId="0" applyNumberFormat="1" applyFill="1" applyBorder="1" applyAlignment="1">
      <alignment horizontal="center" vertical="top"/>
    </xf>
    <xf numFmtId="164" fontId="6" fillId="0" borderId="19" xfId="0" applyNumberFormat="1" applyFont="1" applyFill="1" applyBorder="1" applyAlignment="1" applyProtection="1">
      <alignment horizontal="left" vertical="center" wrapText="1"/>
    </xf>
    <xf numFmtId="1" fontId="0" fillId="0" borderId="20" xfId="0" applyNumberFormat="1" applyFill="1" applyBorder="1" applyAlignment="1">
      <alignment horizontal="center" vertical="top"/>
    </xf>
    <xf numFmtId="0" fontId="0" fillId="0" borderId="20" xfId="0" applyNumberFormat="1" applyFill="1" applyBorder="1" applyAlignment="1">
      <alignment vertical="top"/>
    </xf>
    <xf numFmtId="0" fontId="0" fillId="0" borderId="20" xfId="0" applyNumberFormat="1" applyFill="1" applyBorder="1" applyAlignment="1">
      <alignment horizontal="center" vertical="top"/>
    </xf>
    <xf numFmtId="7" fontId="0" fillId="0" borderId="20" xfId="0" applyNumberFormat="1" applyFill="1" applyBorder="1" applyAlignment="1">
      <alignment horizontal="right"/>
    </xf>
    <xf numFmtId="7" fontId="0" fillId="0" borderId="19" xfId="0" applyNumberFormat="1" applyFill="1" applyBorder="1" applyAlignment="1">
      <alignment horizontal="right"/>
    </xf>
    <xf numFmtId="0" fontId="0" fillId="0" borderId="19" xfId="0" applyNumberFormat="1" applyFill="1" applyBorder="1" applyAlignment="1">
      <alignment vertical="top"/>
    </xf>
    <xf numFmtId="0" fontId="2" fillId="0" borderId="19" xfId="0" applyNumberFormat="1" applyFont="1" applyFill="1" applyBorder="1" applyAlignment="1">
      <alignment vertical="top"/>
    </xf>
    <xf numFmtId="1" fontId="0" fillId="0" borderId="20" xfId="0" applyNumberFormat="1" applyFill="1" applyBorder="1" applyAlignment="1">
      <alignment vertical="top"/>
    </xf>
    <xf numFmtId="165" fontId="52" fillId="0" borderId="2" xfId="0" applyNumberFormat="1" applyFont="1" applyFill="1" applyBorder="1" applyAlignment="1">
      <alignment horizontal="left" vertical="top" wrapText="1"/>
    </xf>
    <xf numFmtId="164" fontId="52" fillId="0" borderId="2" xfId="0" applyNumberFormat="1" applyFont="1" applyFill="1" applyBorder="1" applyAlignment="1">
      <alignment horizontal="left" vertical="top" wrapText="1"/>
    </xf>
    <xf numFmtId="164" fontId="52" fillId="0" borderId="2" xfId="0" applyNumberFormat="1" applyFont="1" applyFill="1" applyBorder="1" applyAlignment="1">
      <alignment horizontal="center" vertical="top" wrapText="1"/>
    </xf>
    <xf numFmtId="0" fontId="52" fillId="0" borderId="2" xfId="0" applyFont="1" applyFill="1" applyBorder="1" applyAlignment="1">
      <alignment horizontal="center" vertical="top" wrapText="1"/>
    </xf>
    <xf numFmtId="1" fontId="52" fillId="0" borderId="2" xfId="0" applyNumberFormat="1" applyFont="1" applyFill="1" applyBorder="1" applyAlignment="1">
      <alignment horizontal="right" vertical="top" wrapText="1"/>
    </xf>
    <xf numFmtId="166" fontId="52" fillId="26" borderId="2" xfId="0" applyNumberFormat="1" applyFont="1" applyFill="1" applyBorder="1" applyAlignment="1" applyProtection="1">
      <alignment vertical="top"/>
      <protection locked="0"/>
    </xf>
    <xf numFmtId="166" fontId="52" fillId="0" borderId="2" xfId="0" applyNumberFormat="1" applyFont="1" applyFill="1" applyBorder="1" applyAlignment="1">
      <alignment vertical="top"/>
    </xf>
    <xf numFmtId="165" fontId="52" fillId="0" borderId="2" xfId="0" applyNumberFormat="1" applyFont="1" applyFill="1" applyBorder="1" applyAlignment="1">
      <alignment horizontal="center" vertical="top" wrapText="1"/>
    </xf>
    <xf numFmtId="177" fontId="52" fillId="0" borderId="2" xfId="0" applyNumberFormat="1" applyFont="1" applyFill="1" applyBorder="1" applyAlignment="1">
      <alignment horizontal="right" vertical="top"/>
    </xf>
    <xf numFmtId="177" fontId="52" fillId="0" borderId="2" xfId="0" applyNumberFormat="1" applyFont="1" applyFill="1" applyBorder="1" applyAlignment="1">
      <alignment horizontal="right" vertical="top" wrapText="1"/>
    </xf>
    <xf numFmtId="166" fontId="52" fillId="0" borderId="2" xfId="0" applyNumberFormat="1" applyFont="1" applyFill="1" applyBorder="1" applyAlignment="1" applyProtection="1">
      <alignment vertical="top"/>
      <protection locked="0"/>
    </xf>
    <xf numFmtId="164" fontId="52" fillId="0" borderId="1" xfId="80" applyNumberFormat="1" applyFont="1" applyFill="1" applyBorder="1" applyAlignment="1">
      <alignment horizontal="left" vertical="top" wrapText="1"/>
    </xf>
    <xf numFmtId="164" fontId="52" fillId="0" borderId="1" xfId="80" applyNumberFormat="1" applyFont="1" applyFill="1" applyBorder="1" applyAlignment="1">
      <alignment horizontal="center" vertical="top" wrapText="1"/>
    </xf>
    <xf numFmtId="0" fontId="52" fillId="0" borderId="1" xfId="0" applyFont="1" applyFill="1" applyBorder="1" applyAlignment="1">
      <alignment vertical="center"/>
    </xf>
    <xf numFmtId="164" fontId="8" fillId="0" borderId="1" xfId="80" applyNumberFormat="1" applyFont="1" applyFill="1" applyBorder="1" applyAlignment="1" applyProtection="1">
      <alignment horizontal="center" vertical="top" wrapText="1"/>
    </xf>
    <xf numFmtId="178" fontId="52" fillId="0" borderId="1" xfId="0" applyNumberFormat="1" applyFont="1" applyFill="1" applyBorder="1" applyAlignment="1">
      <alignment vertical="top"/>
    </xf>
    <xf numFmtId="7" fontId="0" fillId="2" borderId="35" xfId="0" applyNumberFormat="1" applyBorder="1" applyAlignment="1">
      <alignment horizontal="center"/>
    </xf>
    <xf numFmtId="0" fontId="0" fillId="2" borderId="36" xfId="0" applyNumberFormat="1" applyBorder="1" applyAlignment="1"/>
    <xf numFmtId="1" fontId="7" fillId="2" borderId="31" xfId="0" applyNumberFormat="1" applyFont="1" applyBorder="1" applyAlignment="1">
      <alignment horizontal="left" vertical="center" wrapText="1"/>
    </xf>
    <xf numFmtId="0" fontId="0" fillId="2" borderId="37" xfId="0" applyNumberFormat="1" applyBorder="1" applyAlignment="1">
      <alignment vertical="center" wrapText="1"/>
    </xf>
    <xf numFmtId="0" fontId="0" fillId="2" borderId="38" xfId="0" applyNumberFormat="1" applyBorder="1" applyAlignment="1">
      <alignment vertical="center" wrapText="1"/>
    </xf>
    <xf numFmtId="0" fontId="0" fillId="2" borderId="42" xfId="0" applyNumberFormat="1" applyBorder="1" applyAlignment="1"/>
    <xf numFmtId="0" fontId="0" fillId="2" borderId="43" xfId="0" applyNumberFormat="1" applyBorder="1" applyAlignment="1"/>
    <xf numFmtId="1" fontId="7" fillId="2" borderId="20" xfId="0" applyNumberFormat="1" applyFont="1" applyBorder="1" applyAlignment="1">
      <alignment horizontal="left" vertical="center" wrapText="1"/>
    </xf>
    <xf numFmtId="0" fontId="0" fillId="2" borderId="0" xfId="0" applyNumberFormat="1" applyBorder="1" applyAlignment="1">
      <alignment vertical="center" wrapText="1"/>
    </xf>
    <xf numFmtId="0" fontId="0" fillId="2" borderId="44" xfId="0" applyNumberFormat="1" applyBorder="1" applyAlignment="1">
      <alignment vertical="center" wrapText="1"/>
    </xf>
    <xf numFmtId="1" fontId="7" fillId="2" borderId="39" xfId="0" applyNumberFormat="1" applyFont="1" applyBorder="1" applyAlignment="1">
      <alignment horizontal="left" vertical="center" wrapText="1"/>
    </xf>
    <xf numFmtId="0" fontId="0" fillId="2" borderId="40" xfId="0" applyNumberFormat="1" applyBorder="1" applyAlignment="1">
      <alignment vertical="center" wrapText="1"/>
    </xf>
    <xf numFmtId="0" fontId="0" fillId="2" borderId="41" xfId="0" applyNumberFormat="1" applyBorder="1" applyAlignment="1">
      <alignment vertical="center" wrapText="1"/>
    </xf>
    <xf numFmtId="1" fontId="3" fillId="2" borderId="39" xfId="0" applyNumberFormat="1" applyFont="1" applyBorder="1" applyAlignment="1">
      <alignment horizontal="left" vertical="center" wrapText="1"/>
    </xf>
    <xf numFmtId="1" fontId="3" fillId="2" borderId="45" xfId="0" applyNumberFormat="1" applyFont="1" applyBorder="1" applyAlignment="1">
      <alignment horizontal="left" vertical="center" wrapText="1"/>
    </xf>
    <xf numFmtId="0" fontId="0" fillId="2" borderId="46" xfId="0" applyNumberFormat="1" applyBorder="1" applyAlignment="1">
      <alignment vertical="center" wrapText="1"/>
    </xf>
    <xf numFmtId="0" fontId="0" fillId="2" borderId="47" xfId="0" applyNumberFormat="1" applyBorder="1" applyAlignment="1">
      <alignment vertical="center" wrapText="1"/>
    </xf>
    <xf numFmtId="1" fontId="7" fillId="2" borderId="20" xfId="81" applyNumberFormat="1" applyFont="1" applyBorder="1" applyAlignment="1">
      <alignment horizontal="left" vertical="center" wrapText="1"/>
    </xf>
    <xf numFmtId="0" fontId="8" fillId="2" borderId="0" xfId="81" applyNumberFormat="1" applyBorder="1" applyAlignment="1">
      <alignment vertical="center" wrapText="1"/>
    </xf>
    <xf numFmtId="0" fontId="8" fillId="2" borderId="44" xfId="81" applyNumberFormat="1" applyBorder="1" applyAlignment="1">
      <alignment vertical="center" wrapText="1"/>
    </xf>
    <xf numFmtId="1" fontId="7" fillId="2" borderId="39" xfId="81" applyNumberFormat="1" applyFont="1" applyBorder="1" applyAlignment="1">
      <alignment horizontal="left" vertical="center" wrapText="1"/>
    </xf>
    <xf numFmtId="0" fontId="8" fillId="2" borderId="40" xfId="81" applyNumberFormat="1" applyBorder="1" applyAlignment="1">
      <alignment vertical="center" wrapText="1"/>
    </xf>
    <xf numFmtId="0" fontId="8" fillId="2" borderId="41" xfId="81" applyNumberFormat="1" applyBorder="1" applyAlignment="1">
      <alignment vertical="center" wrapText="1"/>
    </xf>
    <xf numFmtId="1" fontId="53" fillId="2" borderId="45" xfId="0" applyNumberFormat="1" applyFont="1" applyBorder="1" applyAlignment="1">
      <alignment horizontal="left" vertical="center" wrapText="1"/>
    </xf>
    <xf numFmtId="0" fontId="8" fillId="2" borderId="46" xfId="0" applyNumberFormat="1" applyFont="1" applyBorder="1" applyAlignment="1">
      <alignment vertical="center" wrapText="1"/>
    </xf>
    <xf numFmtId="0" fontId="8" fillId="2" borderId="47" xfId="0" applyNumberFormat="1" applyFont="1" applyBorder="1" applyAlignment="1">
      <alignment vertical="center" wrapText="1"/>
    </xf>
  </cellXfs>
  <cellStyles count="10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21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H189"/>
  <sheetViews>
    <sheetView showZeros="0" tabSelected="1" showOutlineSymbols="0" view="pageBreakPreview" topLeftCell="B1" zoomScale="75" zoomScaleNormal="75" zoomScaleSheetLayoutView="75" workbookViewId="0">
      <selection activeCell="G8" sqref="G8"/>
    </sheetView>
  </sheetViews>
  <sheetFormatPr defaultColWidth="10.5546875" defaultRowHeight="15" x14ac:dyDescent="0.2"/>
  <cols>
    <col min="1" max="1" width="7.88671875" style="22" hidden="1" customWidth="1"/>
    <col min="2" max="2" width="8.77734375" style="13" customWidth="1"/>
    <col min="3" max="3" width="36.77734375" customWidth="1"/>
    <col min="4" max="4" width="12.77734375" style="25" customWidth="1"/>
    <col min="5" max="5" width="6.77734375" customWidth="1"/>
    <col min="6" max="6" width="11.77734375" customWidth="1"/>
    <col min="7" max="7" width="11.77734375" style="22" customWidth="1"/>
    <col min="8" max="8" width="16.77734375" style="22" customWidth="1"/>
  </cols>
  <sheetData>
    <row r="1" spans="1:8" ht="15.75" x14ac:dyDescent="0.2">
      <c r="A1" s="32"/>
      <c r="B1" s="30" t="s">
        <v>0</v>
      </c>
      <c r="C1" s="31"/>
      <c r="D1" s="31"/>
      <c r="E1" s="31"/>
      <c r="F1" s="31"/>
      <c r="G1" s="32"/>
      <c r="H1" s="31"/>
    </row>
    <row r="2" spans="1:8" x14ac:dyDescent="0.2">
      <c r="A2" s="29"/>
      <c r="B2" s="14" t="s">
        <v>314</v>
      </c>
      <c r="C2" s="2"/>
      <c r="D2" s="2"/>
      <c r="E2" s="2"/>
      <c r="F2" s="2"/>
      <c r="G2" s="29"/>
      <c r="H2" s="2"/>
    </row>
    <row r="3" spans="1:8" x14ac:dyDescent="0.2">
      <c r="A3" s="18"/>
      <c r="B3" s="13" t="s">
        <v>1</v>
      </c>
      <c r="C3" s="37"/>
      <c r="D3" s="37"/>
      <c r="E3" s="37"/>
      <c r="F3" s="37"/>
      <c r="G3" s="36"/>
      <c r="H3" s="35"/>
    </row>
    <row r="4" spans="1:8" x14ac:dyDescent="0.2">
      <c r="A4" s="54" t="s">
        <v>22</v>
      </c>
      <c r="B4" s="15" t="s">
        <v>3</v>
      </c>
      <c r="C4" s="4" t="s">
        <v>4</v>
      </c>
      <c r="D4" s="3" t="s">
        <v>5</v>
      </c>
      <c r="E4" s="5" t="s">
        <v>6</v>
      </c>
      <c r="F4" s="5" t="s">
        <v>7</v>
      </c>
      <c r="G4" s="19" t="s">
        <v>8</v>
      </c>
      <c r="H4" s="5" t="s">
        <v>9</v>
      </c>
    </row>
    <row r="5" spans="1:8" ht="15.75" thickBot="1" x14ac:dyDescent="0.25">
      <c r="A5" s="24"/>
      <c r="B5" s="44"/>
      <c r="C5" s="45"/>
      <c r="D5" s="46" t="s">
        <v>10</v>
      </c>
      <c r="E5" s="47"/>
      <c r="F5" s="48" t="s">
        <v>11</v>
      </c>
      <c r="G5" s="49"/>
      <c r="H5" s="50"/>
    </row>
    <row r="6" spans="1:8" s="42" customFormat="1" ht="36" customHeight="1" thickTop="1" x14ac:dyDescent="0.2">
      <c r="A6" s="40"/>
      <c r="B6" s="39" t="s">
        <v>12</v>
      </c>
      <c r="C6" s="135" t="s">
        <v>29</v>
      </c>
      <c r="D6" s="136"/>
      <c r="E6" s="136"/>
      <c r="F6" s="137"/>
      <c r="G6" s="58"/>
      <c r="H6" s="59" t="s">
        <v>2</v>
      </c>
    </row>
    <row r="7" spans="1:8" ht="33" customHeight="1" x14ac:dyDescent="0.2">
      <c r="A7" s="20"/>
      <c r="B7" s="16"/>
      <c r="C7" s="33" t="s">
        <v>16</v>
      </c>
      <c r="D7" s="10"/>
      <c r="E7" s="8" t="s">
        <v>2</v>
      </c>
      <c r="F7" s="8" t="s">
        <v>2</v>
      </c>
      <c r="G7" s="20" t="s">
        <v>2</v>
      </c>
      <c r="H7" s="23"/>
    </row>
    <row r="8" spans="1:8" s="86" customFormat="1" ht="30" customHeight="1" x14ac:dyDescent="0.2">
      <c r="A8" s="78" t="s">
        <v>31</v>
      </c>
      <c r="B8" s="79" t="s">
        <v>239</v>
      </c>
      <c r="C8" s="80" t="s">
        <v>33</v>
      </c>
      <c r="D8" s="81" t="s">
        <v>34</v>
      </c>
      <c r="E8" s="82" t="s">
        <v>35</v>
      </c>
      <c r="F8" s="104">
        <v>415</v>
      </c>
      <c r="G8" s="84"/>
      <c r="H8" s="85">
        <f t="shared" ref="H8:H9" si="0">ROUND(G8*F8,2)</f>
        <v>0</v>
      </c>
    </row>
    <row r="9" spans="1:8" s="86" customFormat="1" ht="30" customHeight="1" x14ac:dyDescent="0.2">
      <c r="A9" s="87" t="s">
        <v>36</v>
      </c>
      <c r="B9" s="79" t="s">
        <v>240</v>
      </c>
      <c r="C9" s="80" t="s">
        <v>38</v>
      </c>
      <c r="D9" s="81" t="s">
        <v>34</v>
      </c>
      <c r="E9" s="82" t="s">
        <v>39</v>
      </c>
      <c r="F9" s="104">
        <v>1040</v>
      </c>
      <c r="G9" s="84"/>
      <c r="H9" s="85">
        <f t="shared" si="0"/>
        <v>0</v>
      </c>
    </row>
    <row r="10" spans="1:8" s="86" customFormat="1" ht="30" customHeight="1" x14ac:dyDescent="0.2">
      <c r="A10" s="87" t="s">
        <v>40</v>
      </c>
      <c r="B10" s="79" t="s">
        <v>32</v>
      </c>
      <c r="C10" s="80" t="s">
        <v>42</v>
      </c>
      <c r="D10" s="81" t="s">
        <v>34</v>
      </c>
      <c r="E10" s="82"/>
      <c r="F10" s="83"/>
      <c r="G10" s="88"/>
      <c r="H10" s="85"/>
    </row>
    <row r="11" spans="1:8" s="86" customFormat="1" ht="30" customHeight="1" x14ac:dyDescent="0.2">
      <c r="A11" s="87" t="s">
        <v>43</v>
      </c>
      <c r="B11" s="89" t="s">
        <v>44</v>
      </c>
      <c r="C11" s="80" t="s">
        <v>45</v>
      </c>
      <c r="D11" s="90" t="s">
        <v>2</v>
      </c>
      <c r="E11" s="82" t="s">
        <v>46</v>
      </c>
      <c r="F11" s="104">
        <v>750</v>
      </c>
      <c r="G11" s="84"/>
      <c r="H11" s="85">
        <f t="shared" ref="H11" si="1">ROUND(G11*F11,2)</f>
        <v>0</v>
      </c>
    </row>
    <row r="12" spans="1:8" s="86" customFormat="1" ht="30" customHeight="1" x14ac:dyDescent="0.2">
      <c r="A12" s="87" t="s">
        <v>47</v>
      </c>
      <c r="B12" s="79" t="s">
        <v>37</v>
      </c>
      <c r="C12" s="80" t="s">
        <v>49</v>
      </c>
      <c r="D12" s="81" t="s">
        <v>34</v>
      </c>
      <c r="E12" s="82"/>
      <c r="F12" s="83"/>
      <c r="G12" s="88"/>
      <c r="H12" s="85"/>
    </row>
    <row r="13" spans="1:8" s="86" customFormat="1" ht="33" customHeight="1" x14ac:dyDescent="0.2">
      <c r="A13" s="87" t="s">
        <v>50</v>
      </c>
      <c r="B13" s="89" t="s">
        <v>44</v>
      </c>
      <c r="C13" s="80" t="s">
        <v>51</v>
      </c>
      <c r="D13" s="90" t="s">
        <v>2</v>
      </c>
      <c r="E13" s="82" t="s">
        <v>35</v>
      </c>
      <c r="F13" s="104">
        <v>105</v>
      </c>
      <c r="G13" s="84"/>
      <c r="H13" s="85">
        <f t="shared" ref="H13:H16" si="2">ROUND(G13*F13,2)</f>
        <v>0</v>
      </c>
    </row>
    <row r="14" spans="1:8" s="86" customFormat="1" ht="30" customHeight="1" x14ac:dyDescent="0.2">
      <c r="A14" s="78" t="s">
        <v>52</v>
      </c>
      <c r="B14" s="79" t="s">
        <v>241</v>
      </c>
      <c r="C14" s="80" t="s">
        <v>54</v>
      </c>
      <c r="D14" s="81" t="s">
        <v>34</v>
      </c>
      <c r="E14" s="82" t="s">
        <v>39</v>
      </c>
      <c r="F14" s="104">
        <v>640</v>
      </c>
      <c r="G14" s="84"/>
      <c r="H14" s="85">
        <f t="shared" si="2"/>
        <v>0</v>
      </c>
    </row>
    <row r="15" spans="1:8" s="86" customFormat="1" ht="30" customHeight="1" x14ac:dyDescent="0.2">
      <c r="A15" s="87" t="s">
        <v>55</v>
      </c>
      <c r="B15" s="79" t="s">
        <v>242</v>
      </c>
      <c r="C15" s="80" t="s">
        <v>57</v>
      </c>
      <c r="D15" s="81" t="s">
        <v>58</v>
      </c>
      <c r="E15" s="82"/>
      <c r="F15" s="83"/>
      <c r="G15" s="91"/>
      <c r="H15" s="85">
        <f t="shared" si="2"/>
        <v>0</v>
      </c>
    </row>
    <row r="16" spans="1:8" s="86" customFormat="1" ht="30" customHeight="1" x14ac:dyDescent="0.2">
      <c r="A16" s="87" t="s">
        <v>59</v>
      </c>
      <c r="B16" s="89" t="s">
        <v>44</v>
      </c>
      <c r="C16" s="80" t="s">
        <v>61</v>
      </c>
      <c r="D16" s="90" t="s">
        <v>2</v>
      </c>
      <c r="E16" s="82" t="s">
        <v>39</v>
      </c>
      <c r="F16" s="104">
        <v>1040</v>
      </c>
      <c r="G16" s="84"/>
      <c r="H16" s="85">
        <f t="shared" si="2"/>
        <v>0</v>
      </c>
    </row>
    <row r="17" spans="1:8" ht="36" customHeight="1" x14ac:dyDescent="0.2">
      <c r="A17" s="20"/>
      <c r="B17" s="16"/>
      <c r="C17" s="34" t="s">
        <v>24</v>
      </c>
      <c r="D17" s="10"/>
      <c r="E17" s="7"/>
      <c r="F17" s="10"/>
      <c r="G17" s="20"/>
      <c r="H17" s="23"/>
    </row>
    <row r="18" spans="1:8" s="86" customFormat="1" ht="30" customHeight="1" x14ac:dyDescent="0.2">
      <c r="A18" s="92" t="s">
        <v>62</v>
      </c>
      <c r="B18" s="79" t="s">
        <v>41</v>
      </c>
      <c r="C18" s="80" t="s">
        <v>64</v>
      </c>
      <c r="D18" s="81" t="s">
        <v>34</v>
      </c>
      <c r="E18" s="82"/>
      <c r="F18" s="83"/>
      <c r="G18" s="88"/>
      <c r="H18" s="85"/>
    </row>
    <row r="19" spans="1:8" s="86" customFormat="1" ht="30" customHeight="1" x14ac:dyDescent="0.2">
      <c r="A19" s="92" t="s">
        <v>65</v>
      </c>
      <c r="B19" s="89" t="s">
        <v>44</v>
      </c>
      <c r="C19" s="80" t="s">
        <v>66</v>
      </c>
      <c r="D19" s="90" t="s">
        <v>2</v>
      </c>
      <c r="E19" s="82" t="s">
        <v>39</v>
      </c>
      <c r="F19" s="104">
        <v>1040</v>
      </c>
      <c r="G19" s="84"/>
      <c r="H19" s="85">
        <f>ROUND(G19*F19,2)</f>
        <v>0</v>
      </c>
    </row>
    <row r="20" spans="1:8" s="86" customFormat="1" ht="30" customHeight="1" x14ac:dyDescent="0.2">
      <c r="A20" s="92" t="s">
        <v>67</v>
      </c>
      <c r="B20" s="89" t="s">
        <v>60</v>
      </c>
      <c r="C20" s="80" t="s">
        <v>68</v>
      </c>
      <c r="D20" s="90" t="s">
        <v>2</v>
      </c>
      <c r="E20" s="82" t="s">
        <v>39</v>
      </c>
      <c r="F20" s="104">
        <v>250</v>
      </c>
      <c r="G20" s="84"/>
      <c r="H20" s="85">
        <f>ROUND(G20*F20,2)</f>
        <v>0</v>
      </c>
    </row>
    <row r="21" spans="1:8" s="86" customFormat="1" ht="30" customHeight="1" x14ac:dyDescent="0.2">
      <c r="A21" s="92" t="s">
        <v>69</v>
      </c>
      <c r="B21" s="79" t="s">
        <v>243</v>
      </c>
      <c r="C21" s="80" t="s">
        <v>71</v>
      </c>
      <c r="D21" s="90" t="s">
        <v>72</v>
      </c>
      <c r="E21" s="82"/>
      <c r="F21" s="83"/>
      <c r="G21" s="88"/>
      <c r="H21" s="85"/>
    </row>
    <row r="22" spans="1:8" s="86" customFormat="1" ht="30" customHeight="1" x14ac:dyDescent="0.2">
      <c r="A22" s="92" t="s">
        <v>75</v>
      </c>
      <c r="B22" s="89" t="s">
        <v>44</v>
      </c>
      <c r="C22" s="80" t="s">
        <v>77</v>
      </c>
      <c r="D22" s="90" t="s">
        <v>2</v>
      </c>
      <c r="E22" s="82" t="s">
        <v>39</v>
      </c>
      <c r="F22" s="104">
        <v>350</v>
      </c>
      <c r="G22" s="84"/>
      <c r="H22" s="85">
        <f>ROUND(G22*F22,2)</f>
        <v>0</v>
      </c>
    </row>
    <row r="23" spans="1:8" s="86" customFormat="1" ht="30" customHeight="1" x14ac:dyDescent="0.2">
      <c r="A23" s="92" t="s">
        <v>78</v>
      </c>
      <c r="B23" s="79" t="s">
        <v>48</v>
      </c>
      <c r="C23" s="80" t="s">
        <v>80</v>
      </c>
      <c r="D23" s="90" t="s">
        <v>72</v>
      </c>
      <c r="E23" s="82"/>
      <c r="F23" s="83"/>
      <c r="G23" s="88"/>
      <c r="H23" s="85"/>
    </row>
    <row r="24" spans="1:8" s="86" customFormat="1" ht="30" customHeight="1" x14ac:dyDescent="0.2">
      <c r="A24" s="92" t="s">
        <v>81</v>
      </c>
      <c r="B24" s="89" t="s">
        <v>44</v>
      </c>
      <c r="C24" s="80" t="s">
        <v>82</v>
      </c>
      <c r="D24" s="90" t="s">
        <v>2</v>
      </c>
      <c r="E24" s="82" t="s">
        <v>39</v>
      </c>
      <c r="F24" s="104">
        <v>15</v>
      </c>
      <c r="G24" s="84"/>
      <c r="H24" s="85">
        <f t="shared" ref="H24:H27" si="3">ROUND(G24*F24,2)</f>
        <v>0</v>
      </c>
    </row>
    <row r="25" spans="1:8" s="86" customFormat="1" ht="30" customHeight="1" x14ac:dyDescent="0.2">
      <c r="A25" s="92" t="s">
        <v>83</v>
      </c>
      <c r="B25" s="89" t="s">
        <v>60</v>
      </c>
      <c r="C25" s="80" t="s">
        <v>84</v>
      </c>
      <c r="D25" s="90" t="s">
        <v>2</v>
      </c>
      <c r="E25" s="82" t="s">
        <v>39</v>
      </c>
      <c r="F25" s="104">
        <v>285</v>
      </c>
      <c r="G25" s="84"/>
      <c r="H25" s="85">
        <f t="shared" si="3"/>
        <v>0</v>
      </c>
    </row>
    <row r="26" spans="1:8" s="86" customFormat="1" ht="30" customHeight="1" x14ac:dyDescent="0.2">
      <c r="A26" s="92" t="s">
        <v>85</v>
      </c>
      <c r="B26" s="89" t="s">
        <v>73</v>
      </c>
      <c r="C26" s="80" t="s">
        <v>86</v>
      </c>
      <c r="D26" s="90" t="s">
        <v>2</v>
      </c>
      <c r="E26" s="82" t="s">
        <v>39</v>
      </c>
      <c r="F26" s="104">
        <v>25</v>
      </c>
      <c r="G26" s="84"/>
      <c r="H26" s="85">
        <f t="shared" si="3"/>
        <v>0</v>
      </c>
    </row>
    <row r="27" spans="1:8" s="86" customFormat="1" ht="30" customHeight="1" x14ac:dyDescent="0.2">
      <c r="A27" s="92" t="s">
        <v>87</v>
      </c>
      <c r="B27" s="89" t="s">
        <v>74</v>
      </c>
      <c r="C27" s="80" t="s">
        <v>88</v>
      </c>
      <c r="D27" s="90" t="s">
        <v>2</v>
      </c>
      <c r="E27" s="82" t="s">
        <v>39</v>
      </c>
      <c r="F27" s="104">
        <v>25</v>
      </c>
      <c r="G27" s="84"/>
      <c r="H27" s="85">
        <f t="shared" si="3"/>
        <v>0</v>
      </c>
    </row>
    <row r="28" spans="1:8" s="86" customFormat="1" ht="30" customHeight="1" x14ac:dyDescent="0.2">
      <c r="A28" s="92" t="s">
        <v>224</v>
      </c>
      <c r="B28" s="79" t="s">
        <v>244</v>
      </c>
      <c r="C28" s="80" t="s">
        <v>226</v>
      </c>
      <c r="D28" s="90" t="s">
        <v>72</v>
      </c>
      <c r="E28" s="82"/>
      <c r="F28" s="83"/>
      <c r="G28" s="88"/>
      <c r="H28" s="85"/>
    </row>
    <row r="29" spans="1:8" s="86" customFormat="1" ht="30" customHeight="1" x14ac:dyDescent="0.2">
      <c r="A29" s="92" t="s">
        <v>227</v>
      </c>
      <c r="B29" s="124" t="s">
        <v>44</v>
      </c>
      <c r="C29" s="118" t="s">
        <v>77</v>
      </c>
      <c r="D29" s="119" t="s">
        <v>2</v>
      </c>
      <c r="E29" s="120" t="s">
        <v>39</v>
      </c>
      <c r="F29" s="125">
        <v>50</v>
      </c>
      <c r="G29" s="122"/>
      <c r="H29" s="123">
        <f>ROUND(G29*F29,2)</f>
        <v>0</v>
      </c>
    </row>
    <row r="30" spans="1:8" s="86" customFormat="1" ht="33" customHeight="1" x14ac:dyDescent="0.2">
      <c r="A30" s="92" t="s">
        <v>228</v>
      </c>
      <c r="B30" s="79" t="s">
        <v>245</v>
      </c>
      <c r="C30" s="80" t="s">
        <v>230</v>
      </c>
      <c r="D30" s="90" t="s">
        <v>72</v>
      </c>
      <c r="E30" s="82"/>
      <c r="F30" s="83"/>
      <c r="G30" s="88"/>
      <c r="H30" s="85"/>
    </row>
    <row r="31" spans="1:8" s="86" customFormat="1" ht="30" customHeight="1" x14ac:dyDescent="0.2">
      <c r="A31" s="92" t="s">
        <v>231</v>
      </c>
      <c r="B31" s="89" t="s">
        <v>44</v>
      </c>
      <c r="C31" s="80" t="s">
        <v>82</v>
      </c>
      <c r="D31" s="90" t="s">
        <v>2</v>
      </c>
      <c r="E31" s="82" t="s">
        <v>39</v>
      </c>
      <c r="F31" s="104">
        <v>5</v>
      </c>
      <c r="G31" s="84"/>
      <c r="H31" s="85">
        <f t="shared" ref="H31:H34" si="4">ROUND(G31*F31,2)</f>
        <v>0</v>
      </c>
    </row>
    <row r="32" spans="1:8" s="86" customFormat="1" ht="30" customHeight="1" x14ac:dyDescent="0.2">
      <c r="A32" s="92" t="s">
        <v>232</v>
      </c>
      <c r="B32" s="89" t="s">
        <v>60</v>
      </c>
      <c r="C32" s="80" t="s">
        <v>84</v>
      </c>
      <c r="D32" s="90" t="s">
        <v>2</v>
      </c>
      <c r="E32" s="82" t="s">
        <v>39</v>
      </c>
      <c r="F32" s="104">
        <v>110</v>
      </c>
      <c r="G32" s="84"/>
      <c r="H32" s="85">
        <f t="shared" si="4"/>
        <v>0</v>
      </c>
    </row>
    <row r="33" spans="1:8" s="86" customFormat="1" ht="30" customHeight="1" x14ac:dyDescent="0.2">
      <c r="A33" s="92" t="s">
        <v>233</v>
      </c>
      <c r="B33" s="89" t="s">
        <v>73</v>
      </c>
      <c r="C33" s="80" t="s">
        <v>86</v>
      </c>
      <c r="D33" s="90" t="s">
        <v>2</v>
      </c>
      <c r="E33" s="82" t="s">
        <v>39</v>
      </c>
      <c r="F33" s="104">
        <v>10</v>
      </c>
      <c r="G33" s="84"/>
      <c r="H33" s="85">
        <f t="shared" si="4"/>
        <v>0</v>
      </c>
    </row>
    <row r="34" spans="1:8" s="86" customFormat="1" ht="30" customHeight="1" x14ac:dyDescent="0.2">
      <c r="A34" s="92" t="s">
        <v>234</v>
      </c>
      <c r="B34" s="89" t="s">
        <v>74</v>
      </c>
      <c r="C34" s="80" t="s">
        <v>88</v>
      </c>
      <c r="D34" s="90" t="s">
        <v>2</v>
      </c>
      <c r="E34" s="82" t="s">
        <v>39</v>
      </c>
      <c r="F34" s="104">
        <v>10</v>
      </c>
      <c r="G34" s="84"/>
      <c r="H34" s="85">
        <f t="shared" si="4"/>
        <v>0</v>
      </c>
    </row>
    <row r="35" spans="1:8" s="86" customFormat="1" ht="30" customHeight="1" x14ac:dyDescent="0.2">
      <c r="A35" s="92" t="s">
        <v>89</v>
      </c>
      <c r="B35" s="79" t="s">
        <v>53</v>
      </c>
      <c r="C35" s="80" t="s">
        <v>91</v>
      </c>
      <c r="D35" s="90" t="s">
        <v>72</v>
      </c>
      <c r="E35" s="82"/>
      <c r="F35" s="83"/>
      <c r="G35" s="88"/>
      <c r="H35" s="85"/>
    </row>
    <row r="36" spans="1:8" s="86" customFormat="1" ht="30" customHeight="1" x14ac:dyDescent="0.2">
      <c r="A36" s="92" t="s">
        <v>92</v>
      </c>
      <c r="B36" s="89" t="s">
        <v>44</v>
      </c>
      <c r="C36" s="80" t="s">
        <v>93</v>
      </c>
      <c r="D36" s="90" t="s">
        <v>2</v>
      </c>
      <c r="E36" s="82" t="s">
        <v>94</v>
      </c>
      <c r="F36" s="83">
        <v>580</v>
      </c>
      <c r="G36" s="84"/>
      <c r="H36" s="85">
        <f>ROUND(G36*F36,2)</f>
        <v>0</v>
      </c>
    </row>
    <row r="37" spans="1:8" s="86" customFormat="1" ht="30" customHeight="1" x14ac:dyDescent="0.2">
      <c r="A37" s="92" t="s">
        <v>95</v>
      </c>
      <c r="B37" s="79" t="s">
        <v>246</v>
      </c>
      <c r="C37" s="80" t="s">
        <v>97</v>
      </c>
      <c r="D37" s="90" t="s">
        <v>72</v>
      </c>
      <c r="E37" s="82"/>
      <c r="F37" s="83"/>
      <c r="G37" s="88"/>
      <c r="H37" s="85"/>
    </row>
    <row r="38" spans="1:8" s="86" customFormat="1" ht="30" customHeight="1" x14ac:dyDescent="0.2">
      <c r="A38" s="92" t="s">
        <v>98</v>
      </c>
      <c r="B38" s="89" t="s">
        <v>44</v>
      </c>
      <c r="C38" s="80" t="s">
        <v>99</v>
      </c>
      <c r="D38" s="90" t="s">
        <v>2</v>
      </c>
      <c r="E38" s="82" t="s">
        <v>94</v>
      </c>
      <c r="F38" s="83">
        <v>1075</v>
      </c>
      <c r="G38" s="84"/>
      <c r="H38" s="85">
        <f>ROUND(G38*F38,2)</f>
        <v>0</v>
      </c>
    </row>
    <row r="39" spans="1:8" s="86" customFormat="1" ht="30" customHeight="1" x14ac:dyDescent="0.2">
      <c r="A39" s="92" t="s">
        <v>109</v>
      </c>
      <c r="B39" s="79" t="s">
        <v>247</v>
      </c>
      <c r="C39" s="80" t="s">
        <v>111</v>
      </c>
      <c r="D39" s="90" t="s">
        <v>100</v>
      </c>
      <c r="E39" s="82"/>
      <c r="F39" s="83"/>
      <c r="G39" s="88"/>
      <c r="H39" s="85"/>
    </row>
    <row r="40" spans="1:8" s="86" customFormat="1" ht="30" customHeight="1" x14ac:dyDescent="0.2">
      <c r="A40" s="92" t="s">
        <v>112</v>
      </c>
      <c r="B40" s="89" t="s">
        <v>44</v>
      </c>
      <c r="C40" s="80" t="s">
        <v>101</v>
      </c>
      <c r="D40" s="90" t="s">
        <v>105</v>
      </c>
      <c r="E40" s="82" t="s">
        <v>39</v>
      </c>
      <c r="F40" s="104">
        <v>110</v>
      </c>
      <c r="G40" s="84"/>
      <c r="H40" s="85">
        <f>ROUND(G40*F40,2)</f>
        <v>0</v>
      </c>
    </row>
    <row r="41" spans="1:8" s="86" customFormat="1" ht="30" customHeight="1" x14ac:dyDescent="0.2">
      <c r="A41" s="92" t="s">
        <v>248</v>
      </c>
      <c r="B41" s="89" t="s">
        <v>60</v>
      </c>
      <c r="C41" s="80" t="s">
        <v>249</v>
      </c>
      <c r="D41" s="90" t="s">
        <v>250</v>
      </c>
      <c r="E41" s="82" t="s">
        <v>39</v>
      </c>
      <c r="F41" s="104">
        <v>30</v>
      </c>
      <c r="G41" s="84"/>
      <c r="H41" s="85">
        <f>ROUND(G41*F41,2)</f>
        <v>0</v>
      </c>
    </row>
    <row r="42" spans="1:8" s="86" customFormat="1" ht="30" customHeight="1" x14ac:dyDescent="0.2">
      <c r="A42" s="92" t="s">
        <v>113</v>
      </c>
      <c r="B42" s="89" t="s">
        <v>73</v>
      </c>
      <c r="C42" s="80" t="s">
        <v>102</v>
      </c>
      <c r="D42" s="90" t="s">
        <v>106</v>
      </c>
      <c r="E42" s="82" t="s">
        <v>39</v>
      </c>
      <c r="F42" s="104">
        <v>35</v>
      </c>
      <c r="G42" s="84"/>
      <c r="H42" s="85">
        <f>ROUND(G42*F42,2)</f>
        <v>0</v>
      </c>
    </row>
    <row r="43" spans="1:8" s="86" customFormat="1" ht="30" customHeight="1" x14ac:dyDescent="0.2">
      <c r="A43" s="92" t="s">
        <v>114</v>
      </c>
      <c r="B43" s="89" t="s">
        <v>115</v>
      </c>
      <c r="C43" s="80" t="s">
        <v>103</v>
      </c>
      <c r="D43" s="90" t="s">
        <v>107</v>
      </c>
      <c r="E43" s="82"/>
      <c r="F43" s="83"/>
      <c r="G43" s="88"/>
      <c r="H43" s="85"/>
    </row>
    <row r="44" spans="1:8" s="86" customFormat="1" ht="30" customHeight="1" x14ac:dyDescent="0.2">
      <c r="A44" s="92" t="s">
        <v>116</v>
      </c>
      <c r="B44" s="93" t="s">
        <v>117</v>
      </c>
      <c r="C44" s="80" t="s">
        <v>118</v>
      </c>
      <c r="D44" s="90"/>
      <c r="E44" s="82" t="s">
        <v>39</v>
      </c>
      <c r="F44" s="104">
        <v>70</v>
      </c>
      <c r="G44" s="84"/>
      <c r="H44" s="85">
        <f t="shared" ref="H44:H47" si="5">ROUND(G44*F44,2)</f>
        <v>0</v>
      </c>
    </row>
    <row r="45" spans="1:8" s="86" customFormat="1" ht="30" customHeight="1" x14ac:dyDescent="0.2">
      <c r="A45" s="92" t="s">
        <v>119</v>
      </c>
      <c r="B45" s="93" t="s">
        <v>120</v>
      </c>
      <c r="C45" s="80" t="s">
        <v>121</v>
      </c>
      <c r="D45" s="90"/>
      <c r="E45" s="82" t="s">
        <v>39</v>
      </c>
      <c r="F45" s="104">
        <v>65</v>
      </c>
      <c r="G45" s="84"/>
      <c r="H45" s="85">
        <f t="shared" si="5"/>
        <v>0</v>
      </c>
    </row>
    <row r="46" spans="1:8" s="86" customFormat="1" ht="30" customHeight="1" x14ac:dyDescent="0.2">
      <c r="A46" s="92" t="s">
        <v>122</v>
      </c>
      <c r="B46" s="93" t="s">
        <v>123</v>
      </c>
      <c r="C46" s="80" t="s">
        <v>124</v>
      </c>
      <c r="D46" s="90" t="s">
        <v>2</v>
      </c>
      <c r="E46" s="82" t="s">
        <v>39</v>
      </c>
      <c r="F46" s="104">
        <v>235</v>
      </c>
      <c r="G46" s="84"/>
      <c r="H46" s="85">
        <f t="shared" si="5"/>
        <v>0</v>
      </c>
    </row>
    <row r="47" spans="1:8" s="86" customFormat="1" ht="30" customHeight="1" x14ac:dyDescent="0.2">
      <c r="A47" s="92" t="s">
        <v>125</v>
      </c>
      <c r="B47" s="89" t="s">
        <v>76</v>
      </c>
      <c r="C47" s="80" t="s">
        <v>104</v>
      </c>
      <c r="D47" s="90" t="s">
        <v>108</v>
      </c>
      <c r="E47" s="82" t="s">
        <v>39</v>
      </c>
      <c r="F47" s="104">
        <v>5</v>
      </c>
      <c r="G47" s="84"/>
      <c r="H47" s="85">
        <f t="shared" si="5"/>
        <v>0</v>
      </c>
    </row>
    <row r="48" spans="1:8" s="86" customFormat="1" ht="30" customHeight="1" x14ac:dyDescent="0.2">
      <c r="A48" s="92" t="s">
        <v>126</v>
      </c>
      <c r="B48" s="79" t="s">
        <v>251</v>
      </c>
      <c r="C48" s="80" t="s">
        <v>127</v>
      </c>
      <c r="D48" s="90" t="s">
        <v>128</v>
      </c>
      <c r="E48" s="82"/>
      <c r="F48" s="83"/>
      <c r="G48" s="88"/>
      <c r="H48" s="85"/>
    </row>
    <row r="49" spans="1:8" s="86" customFormat="1" ht="30" customHeight="1" x14ac:dyDescent="0.2">
      <c r="A49" s="92" t="s">
        <v>130</v>
      </c>
      <c r="B49" s="89" t="s">
        <v>44</v>
      </c>
      <c r="C49" s="80" t="s">
        <v>131</v>
      </c>
      <c r="D49" s="90" t="s">
        <v>2</v>
      </c>
      <c r="E49" s="82" t="s">
        <v>129</v>
      </c>
      <c r="F49" s="104">
        <v>590</v>
      </c>
      <c r="G49" s="84"/>
      <c r="H49" s="85">
        <f>ROUND(G49*F49,2)</f>
        <v>0</v>
      </c>
    </row>
    <row r="50" spans="1:8" s="86" customFormat="1" ht="30" customHeight="1" x14ac:dyDescent="0.2">
      <c r="A50" s="92" t="s">
        <v>132</v>
      </c>
      <c r="B50" s="79" t="s">
        <v>252</v>
      </c>
      <c r="C50" s="80" t="s">
        <v>133</v>
      </c>
      <c r="D50" s="90" t="s">
        <v>128</v>
      </c>
      <c r="E50" s="82"/>
      <c r="F50" s="83"/>
      <c r="G50" s="88"/>
      <c r="H50" s="85"/>
    </row>
    <row r="51" spans="1:8" s="86" customFormat="1" ht="45.95" customHeight="1" x14ac:dyDescent="0.2">
      <c r="A51" s="92" t="s">
        <v>134</v>
      </c>
      <c r="B51" s="89" t="s">
        <v>44</v>
      </c>
      <c r="C51" s="80" t="s">
        <v>221</v>
      </c>
      <c r="D51" s="90" t="s">
        <v>331</v>
      </c>
      <c r="E51" s="82" t="s">
        <v>129</v>
      </c>
      <c r="F51" s="104">
        <v>430</v>
      </c>
      <c r="G51" s="105"/>
      <c r="H51" s="85">
        <f>ROUND(G51*F51,2)</f>
        <v>0</v>
      </c>
    </row>
    <row r="52" spans="1:8" s="86" customFormat="1" ht="33" customHeight="1" x14ac:dyDescent="0.2">
      <c r="A52" s="92" t="s">
        <v>134</v>
      </c>
      <c r="B52" s="124" t="s">
        <v>60</v>
      </c>
      <c r="C52" s="118" t="s">
        <v>222</v>
      </c>
      <c r="D52" s="119" t="s">
        <v>331</v>
      </c>
      <c r="E52" s="120" t="s">
        <v>129</v>
      </c>
      <c r="F52" s="125">
        <v>50</v>
      </c>
      <c r="G52" s="127"/>
      <c r="H52" s="123">
        <f>ROUND(G52*F52,2)</f>
        <v>0</v>
      </c>
    </row>
    <row r="53" spans="1:8" s="86" customFormat="1" ht="30" customHeight="1" x14ac:dyDescent="0.2">
      <c r="A53" s="92" t="s">
        <v>135</v>
      </c>
      <c r="B53" s="79" t="s">
        <v>253</v>
      </c>
      <c r="C53" s="80" t="s">
        <v>137</v>
      </c>
      <c r="D53" s="90" t="s">
        <v>128</v>
      </c>
      <c r="E53" s="82"/>
      <c r="F53" s="83"/>
      <c r="G53" s="88"/>
      <c r="H53" s="85"/>
    </row>
    <row r="54" spans="1:8" s="86" customFormat="1" ht="30" customHeight="1" x14ac:dyDescent="0.2">
      <c r="A54" s="92" t="s">
        <v>138</v>
      </c>
      <c r="B54" s="89" t="s">
        <v>44</v>
      </c>
      <c r="C54" s="80" t="s">
        <v>280</v>
      </c>
      <c r="D54" s="90" t="s">
        <v>139</v>
      </c>
      <c r="E54" s="82"/>
      <c r="F54" s="83"/>
      <c r="G54" s="85"/>
      <c r="H54" s="85"/>
    </row>
    <row r="55" spans="1:8" s="86" customFormat="1" ht="30" customHeight="1" x14ac:dyDescent="0.2">
      <c r="A55" s="94" t="s">
        <v>218</v>
      </c>
      <c r="B55" s="93" t="s">
        <v>117</v>
      </c>
      <c r="C55" s="80" t="s">
        <v>140</v>
      </c>
      <c r="D55" s="90"/>
      <c r="E55" s="82" t="s">
        <v>129</v>
      </c>
      <c r="F55" s="104">
        <v>35</v>
      </c>
      <c r="G55" s="105"/>
      <c r="H55" s="85">
        <f>ROUND(G55*F55,2)</f>
        <v>0</v>
      </c>
    </row>
    <row r="56" spans="1:8" s="86" customFormat="1" ht="30" customHeight="1" x14ac:dyDescent="0.2">
      <c r="A56" s="94" t="s">
        <v>219</v>
      </c>
      <c r="B56" s="93" t="s">
        <v>120</v>
      </c>
      <c r="C56" s="80" t="s">
        <v>141</v>
      </c>
      <c r="D56" s="90"/>
      <c r="E56" s="82" t="s">
        <v>129</v>
      </c>
      <c r="F56" s="104">
        <v>95</v>
      </c>
      <c r="G56" s="105"/>
      <c r="H56" s="85">
        <f>ROUND(G56*F56,2)</f>
        <v>0</v>
      </c>
    </row>
    <row r="57" spans="1:8" s="86" customFormat="1" ht="30" customHeight="1" x14ac:dyDescent="0.2">
      <c r="A57" s="94" t="s">
        <v>220</v>
      </c>
      <c r="B57" s="93" t="s">
        <v>142</v>
      </c>
      <c r="C57" s="80" t="s">
        <v>143</v>
      </c>
      <c r="D57" s="90" t="s">
        <v>2</v>
      </c>
      <c r="E57" s="82" t="s">
        <v>129</v>
      </c>
      <c r="F57" s="83">
        <v>130</v>
      </c>
      <c r="G57" s="105"/>
      <c r="H57" s="85">
        <f>ROUND(G57*F57,2)</f>
        <v>0</v>
      </c>
    </row>
    <row r="58" spans="1:8" s="86" customFormat="1" ht="33" customHeight="1" x14ac:dyDescent="0.2">
      <c r="A58" s="92" t="s">
        <v>145</v>
      </c>
      <c r="B58" s="89" t="s">
        <v>60</v>
      </c>
      <c r="C58" s="80" t="s">
        <v>146</v>
      </c>
      <c r="D58" s="90" t="s">
        <v>144</v>
      </c>
      <c r="E58" s="82" t="s">
        <v>129</v>
      </c>
      <c r="F58" s="104">
        <v>20</v>
      </c>
      <c r="G58" s="105"/>
      <c r="H58" s="85">
        <f>ROUND(G58*F58,2)</f>
        <v>0</v>
      </c>
    </row>
    <row r="59" spans="1:8" s="95" customFormat="1" ht="30" customHeight="1" x14ac:dyDescent="0.2">
      <c r="A59" s="92" t="s">
        <v>148</v>
      </c>
      <c r="B59" s="89" t="s">
        <v>73</v>
      </c>
      <c r="C59" s="80" t="s">
        <v>149</v>
      </c>
      <c r="D59" s="90" t="s">
        <v>147</v>
      </c>
      <c r="E59" s="82" t="s">
        <v>129</v>
      </c>
      <c r="F59" s="104">
        <v>60</v>
      </c>
      <c r="G59" s="84"/>
      <c r="H59" s="85">
        <f t="shared" ref="H59:H61" si="6">ROUND(G59*F59,2)</f>
        <v>0</v>
      </c>
    </row>
    <row r="60" spans="1:8" s="86" customFormat="1" ht="33" customHeight="1" x14ac:dyDescent="0.2">
      <c r="A60" s="92" t="s">
        <v>150</v>
      </c>
      <c r="B60" s="79" t="s">
        <v>254</v>
      </c>
      <c r="C60" s="80" t="s">
        <v>152</v>
      </c>
      <c r="D60" s="90" t="s">
        <v>153</v>
      </c>
      <c r="E60" s="82" t="s">
        <v>129</v>
      </c>
      <c r="F60" s="104">
        <v>50</v>
      </c>
      <c r="G60" s="84"/>
      <c r="H60" s="85">
        <f t="shared" si="6"/>
        <v>0</v>
      </c>
    </row>
    <row r="61" spans="1:8" s="86" customFormat="1" ht="33" customHeight="1" x14ac:dyDescent="0.2">
      <c r="A61" s="92" t="s">
        <v>154</v>
      </c>
      <c r="B61" s="79" t="s">
        <v>255</v>
      </c>
      <c r="C61" s="80" t="s">
        <v>156</v>
      </c>
      <c r="D61" s="90" t="s">
        <v>157</v>
      </c>
      <c r="E61" s="82" t="s">
        <v>39</v>
      </c>
      <c r="F61" s="104">
        <v>50</v>
      </c>
      <c r="G61" s="84"/>
      <c r="H61" s="85">
        <f t="shared" si="6"/>
        <v>0</v>
      </c>
    </row>
    <row r="62" spans="1:8" s="86" customFormat="1" ht="30" customHeight="1" x14ac:dyDescent="0.2">
      <c r="A62" s="92" t="s">
        <v>158</v>
      </c>
      <c r="B62" s="79" t="s">
        <v>56</v>
      </c>
      <c r="C62" s="80" t="s">
        <v>160</v>
      </c>
      <c r="D62" s="90" t="s">
        <v>161</v>
      </c>
      <c r="E62" s="96"/>
      <c r="F62" s="83"/>
      <c r="G62" s="88"/>
      <c r="H62" s="85"/>
    </row>
    <row r="63" spans="1:8" s="86" customFormat="1" ht="30" customHeight="1" x14ac:dyDescent="0.2">
      <c r="A63" s="92" t="s">
        <v>162</v>
      </c>
      <c r="B63" s="89" t="s">
        <v>44</v>
      </c>
      <c r="C63" s="80" t="s">
        <v>163</v>
      </c>
      <c r="D63" s="90"/>
      <c r="E63" s="82"/>
      <c r="F63" s="83"/>
      <c r="G63" s="88"/>
      <c r="H63" s="85"/>
    </row>
    <row r="64" spans="1:8" s="86" customFormat="1" ht="30" customHeight="1" x14ac:dyDescent="0.2">
      <c r="A64" s="92" t="s">
        <v>164</v>
      </c>
      <c r="B64" s="93" t="s">
        <v>117</v>
      </c>
      <c r="C64" s="80" t="s">
        <v>165</v>
      </c>
      <c r="D64" s="90"/>
      <c r="E64" s="82" t="s">
        <v>46</v>
      </c>
      <c r="F64" s="104">
        <v>2600</v>
      </c>
      <c r="G64" s="84"/>
      <c r="H64" s="85">
        <f>ROUND(G64*F64,2)</f>
        <v>0</v>
      </c>
    </row>
    <row r="65" spans="1:8" s="86" customFormat="1" ht="30" customHeight="1" x14ac:dyDescent="0.2">
      <c r="A65" s="92" t="s">
        <v>166</v>
      </c>
      <c r="B65" s="89" t="s">
        <v>60</v>
      </c>
      <c r="C65" s="80" t="s">
        <v>167</v>
      </c>
      <c r="D65" s="90"/>
      <c r="E65" s="82"/>
      <c r="F65" s="83"/>
      <c r="G65" s="88"/>
      <c r="H65" s="85"/>
    </row>
    <row r="66" spans="1:8" s="86" customFormat="1" ht="30" customHeight="1" x14ac:dyDescent="0.2">
      <c r="A66" s="92" t="s">
        <v>168</v>
      </c>
      <c r="B66" s="93" t="s">
        <v>117</v>
      </c>
      <c r="C66" s="80" t="s">
        <v>165</v>
      </c>
      <c r="D66" s="90"/>
      <c r="E66" s="82" t="s">
        <v>46</v>
      </c>
      <c r="F66" s="104">
        <v>310</v>
      </c>
      <c r="G66" s="84"/>
      <c r="H66" s="85">
        <f>ROUND(G66*F66,2)</f>
        <v>0</v>
      </c>
    </row>
    <row r="67" spans="1:8" s="86" customFormat="1" ht="30" customHeight="1" x14ac:dyDescent="0.2">
      <c r="A67" s="92" t="s">
        <v>169</v>
      </c>
      <c r="B67" s="79" t="s">
        <v>256</v>
      </c>
      <c r="C67" s="80" t="s">
        <v>171</v>
      </c>
      <c r="D67" s="90" t="s">
        <v>172</v>
      </c>
      <c r="E67" s="82"/>
      <c r="F67" s="83"/>
      <c r="G67" s="88"/>
      <c r="H67" s="85"/>
    </row>
    <row r="68" spans="1:8" s="86" customFormat="1" ht="30" customHeight="1" x14ac:dyDescent="0.2">
      <c r="A68" s="92" t="s">
        <v>173</v>
      </c>
      <c r="B68" s="89" t="s">
        <v>44</v>
      </c>
      <c r="C68" s="80" t="s">
        <v>174</v>
      </c>
      <c r="D68" s="90" t="s">
        <v>2</v>
      </c>
      <c r="E68" s="82" t="s">
        <v>39</v>
      </c>
      <c r="F68" s="104">
        <v>3250</v>
      </c>
      <c r="G68" s="84"/>
      <c r="H68" s="85">
        <f t="shared" ref="H68:H69" si="7">ROUND(G68*F68,2)</f>
        <v>0</v>
      </c>
    </row>
    <row r="69" spans="1:8" s="86" customFormat="1" ht="30" customHeight="1" x14ac:dyDescent="0.2">
      <c r="A69" s="92" t="s">
        <v>175</v>
      </c>
      <c r="B69" s="89" t="s">
        <v>60</v>
      </c>
      <c r="C69" s="80" t="s">
        <v>176</v>
      </c>
      <c r="D69" s="90" t="s">
        <v>2</v>
      </c>
      <c r="E69" s="82" t="s">
        <v>39</v>
      </c>
      <c r="F69" s="104">
        <v>8200</v>
      </c>
      <c r="G69" s="84"/>
      <c r="H69" s="85">
        <f t="shared" si="7"/>
        <v>0</v>
      </c>
    </row>
    <row r="70" spans="1:8" s="86" customFormat="1" ht="30" customHeight="1" x14ac:dyDescent="0.2">
      <c r="A70" s="92" t="s">
        <v>177</v>
      </c>
      <c r="B70" s="79" t="s">
        <v>257</v>
      </c>
      <c r="C70" s="80" t="s">
        <v>178</v>
      </c>
      <c r="D70" s="90" t="s">
        <v>179</v>
      </c>
      <c r="E70" s="82" t="s">
        <v>94</v>
      </c>
      <c r="F70" s="97">
        <v>16</v>
      </c>
      <c r="G70" s="84"/>
      <c r="H70" s="85">
        <f>ROUND(G70*F70,2)</f>
        <v>0</v>
      </c>
    </row>
    <row r="71" spans="1:8" ht="36" customHeight="1" x14ac:dyDescent="0.2">
      <c r="A71" s="20"/>
      <c r="B71" s="6"/>
      <c r="C71" s="34" t="s">
        <v>17</v>
      </c>
      <c r="D71" s="10"/>
      <c r="E71" s="8"/>
      <c r="F71" s="8"/>
      <c r="G71" s="20"/>
      <c r="H71" s="23"/>
    </row>
    <row r="72" spans="1:8" s="86" customFormat="1" ht="33" customHeight="1" x14ac:dyDescent="0.2">
      <c r="A72" s="78" t="s">
        <v>180</v>
      </c>
      <c r="B72" s="79" t="s">
        <v>258</v>
      </c>
      <c r="C72" s="80" t="s">
        <v>181</v>
      </c>
      <c r="D72" s="90" t="s">
        <v>153</v>
      </c>
      <c r="E72" s="82"/>
      <c r="F72" s="97"/>
      <c r="G72" s="88"/>
      <c r="H72" s="98"/>
    </row>
    <row r="73" spans="1:8" s="86" customFormat="1" ht="33" customHeight="1" x14ac:dyDescent="0.2">
      <c r="A73" s="78" t="s">
        <v>182</v>
      </c>
      <c r="B73" s="89" t="s">
        <v>44</v>
      </c>
      <c r="C73" s="80" t="s">
        <v>183</v>
      </c>
      <c r="D73" s="90" t="s">
        <v>2</v>
      </c>
      <c r="E73" s="82" t="s">
        <v>39</v>
      </c>
      <c r="F73" s="106">
        <v>1040</v>
      </c>
      <c r="G73" s="84"/>
      <c r="H73" s="85">
        <f t="shared" ref="H73:H76" si="8">ROUND(G73*F73,2)</f>
        <v>0</v>
      </c>
    </row>
    <row r="74" spans="1:8" s="86" customFormat="1" ht="33" customHeight="1" x14ac:dyDescent="0.2">
      <c r="A74" s="78" t="s">
        <v>235</v>
      </c>
      <c r="B74" s="79" t="s">
        <v>259</v>
      </c>
      <c r="C74" s="80" t="s">
        <v>236</v>
      </c>
      <c r="D74" s="90" t="s">
        <v>153</v>
      </c>
      <c r="E74" s="82"/>
      <c r="F74" s="97"/>
      <c r="G74" s="88"/>
      <c r="H74" s="98"/>
    </row>
    <row r="75" spans="1:8" s="86" customFormat="1" ht="33" customHeight="1" x14ac:dyDescent="0.2">
      <c r="A75" s="78" t="s">
        <v>237</v>
      </c>
      <c r="B75" s="89" t="s">
        <v>44</v>
      </c>
      <c r="C75" s="80" t="s">
        <v>238</v>
      </c>
      <c r="D75" s="90"/>
      <c r="E75" s="82" t="s">
        <v>39</v>
      </c>
      <c r="F75" s="106">
        <v>165</v>
      </c>
      <c r="G75" s="84"/>
      <c r="H75" s="85">
        <f t="shared" ref="H75" si="9">ROUND(G75*F75,2)</f>
        <v>0</v>
      </c>
    </row>
    <row r="76" spans="1:8" s="86" customFormat="1" ht="33" customHeight="1" x14ac:dyDescent="0.2">
      <c r="A76" s="78" t="s">
        <v>184</v>
      </c>
      <c r="B76" s="117" t="s">
        <v>260</v>
      </c>
      <c r="C76" s="118" t="s">
        <v>152</v>
      </c>
      <c r="D76" s="119" t="s">
        <v>153</v>
      </c>
      <c r="E76" s="120" t="s">
        <v>129</v>
      </c>
      <c r="F76" s="126">
        <v>175</v>
      </c>
      <c r="G76" s="122"/>
      <c r="H76" s="123">
        <f t="shared" si="8"/>
        <v>0</v>
      </c>
    </row>
    <row r="77" spans="1:8" ht="36" customHeight="1" x14ac:dyDescent="0.2">
      <c r="A77" s="20"/>
      <c r="B77" s="6"/>
      <c r="C77" s="34" t="s">
        <v>18</v>
      </c>
      <c r="D77" s="10"/>
      <c r="E77" s="9"/>
      <c r="F77" s="8"/>
      <c r="G77" s="20"/>
      <c r="H77" s="23"/>
    </row>
    <row r="78" spans="1:8" s="86" customFormat="1" ht="30" customHeight="1" x14ac:dyDescent="0.2">
      <c r="A78" s="78" t="s">
        <v>185</v>
      </c>
      <c r="B78" s="79" t="s">
        <v>261</v>
      </c>
      <c r="C78" s="80" t="s">
        <v>186</v>
      </c>
      <c r="D78" s="90" t="s">
        <v>187</v>
      </c>
      <c r="E78" s="82" t="s">
        <v>129</v>
      </c>
      <c r="F78" s="106">
        <v>3200</v>
      </c>
      <c r="G78" s="84"/>
      <c r="H78" s="85">
        <f>ROUND(G78*F78,2)</f>
        <v>0</v>
      </c>
    </row>
    <row r="79" spans="1:8" ht="36" customHeight="1" x14ac:dyDescent="0.2">
      <c r="A79" s="20"/>
      <c r="B79" s="6"/>
      <c r="C79" s="34" t="s">
        <v>19</v>
      </c>
      <c r="D79" s="10"/>
      <c r="E79" s="9"/>
      <c r="F79" s="8"/>
      <c r="G79" s="20"/>
      <c r="H79" s="23"/>
    </row>
    <row r="80" spans="1:8" s="86" customFormat="1" ht="30" customHeight="1" x14ac:dyDescent="0.2">
      <c r="A80" s="78" t="s">
        <v>188</v>
      </c>
      <c r="B80" s="79" t="s">
        <v>262</v>
      </c>
      <c r="C80" s="80" t="s">
        <v>189</v>
      </c>
      <c r="D80" s="90" t="s">
        <v>190</v>
      </c>
      <c r="E80" s="82"/>
      <c r="F80" s="97"/>
      <c r="G80" s="88"/>
      <c r="H80" s="98"/>
    </row>
    <row r="81" spans="1:8" s="86" customFormat="1" ht="30" customHeight="1" x14ac:dyDescent="0.2">
      <c r="A81" s="78" t="s">
        <v>191</v>
      </c>
      <c r="B81" s="89" t="s">
        <v>44</v>
      </c>
      <c r="C81" s="80" t="s">
        <v>192</v>
      </c>
      <c r="D81" s="90"/>
      <c r="E81" s="82" t="s">
        <v>94</v>
      </c>
      <c r="F81" s="97">
        <v>4</v>
      </c>
      <c r="G81" s="84"/>
      <c r="H81" s="85">
        <f>ROUND(G81*F81,2)</f>
        <v>0</v>
      </c>
    </row>
    <row r="82" spans="1:8" s="86" customFormat="1" ht="30" customHeight="1" x14ac:dyDescent="0.2">
      <c r="A82" s="78" t="s">
        <v>193</v>
      </c>
      <c r="B82" s="79" t="s">
        <v>263</v>
      </c>
      <c r="C82" s="80" t="s">
        <v>194</v>
      </c>
      <c r="D82" s="90" t="s">
        <v>190</v>
      </c>
      <c r="E82" s="82" t="s">
        <v>129</v>
      </c>
      <c r="F82" s="106">
        <v>15</v>
      </c>
      <c r="G82" s="84"/>
      <c r="H82" s="85">
        <f>ROUND(G82*F82,2)</f>
        <v>0</v>
      </c>
    </row>
    <row r="83" spans="1:8" s="101" customFormat="1" ht="30" customHeight="1" x14ac:dyDescent="0.2">
      <c r="A83" s="78" t="s">
        <v>195</v>
      </c>
      <c r="B83" s="79" t="s">
        <v>264</v>
      </c>
      <c r="C83" s="99" t="s">
        <v>196</v>
      </c>
      <c r="D83" s="100" t="s">
        <v>197</v>
      </c>
      <c r="E83" s="82"/>
      <c r="F83" s="97"/>
      <c r="G83" s="88"/>
      <c r="H83" s="98"/>
    </row>
    <row r="84" spans="1:8" s="86" customFormat="1" ht="30" customHeight="1" x14ac:dyDescent="0.2">
      <c r="A84" s="78" t="s">
        <v>198</v>
      </c>
      <c r="B84" s="89" t="s">
        <v>44</v>
      </c>
      <c r="C84" s="102" t="s">
        <v>199</v>
      </c>
      <c r="D84" s="90"/>
      <c r="E84" s="82" t="s">
        <v>94</v>
      </c>
      <c r="F84" s="97">
        <v>1</v>
      </c>
      <c r="G84" s="84"/>
      <c r="H84" s="85">
        <f t="shared" ref="H84:H85" si="10">ROUND(G84*F84,2)</f>
        <v>0</v>
      </c>
    </row>
    <row r="85" spans="1:8" s="86" customFormat="1" ht="30" customHeight="1" x14ac:dyDescent="0.2">
      <c r="A85" s="78" t="s">
        <v>200</v>
      </c>
      <c r="B85" s="89" t="s">
        <v>60</v>
      </c>
      <c r="C85" s="102" t="s">
        <v>201</v>
      </c>
      <c r="D85" s="90"/>
      <c r="E85" s="82" t="s">
        <v>94</v>
      </c>
      <c r="F85" s="97">
        <v>1</v>
      </c>
      <c r="G85" s="84"/>
      <c r="H85" s="85">
        <f t="shared" si="10"/>
        <v>0</v>
      </c>
    </row>
    <row r="86" spans="1:8" s="101" customFormat="1" ht="30" customHeight="1" x14ac:dyDescent="0.2">
      <c r="A86" s="78" t="s">
        <v>202</v>
      </c>
      <c r="B86" s="79" t="s">
        <v>265</v>
      </c>
      <c r="C86" s="103" t="s">
        <v>203</v>
      </c>
      <c r="D86" s="90" t="s">
        <v>190</v>
      </c>
      <c r="E86" s="82"/>
      <c r="F86" s="97"/>
      <c r="G86" s="88"/>
      <c r="H86" s="98"/>
    </row>
    <row r="87" spans="1:8" s="101" customFormat="1" ht="30" customHeight="1" x14ac:dyDescent="0.2">
      <c r="A87" s="78" t="s">
        <v>204</v>
      </c>
      <c r="B87" s="89" t="s">
        <v>44</v>
      </c>
      <c r="C87" s="103" t="s">
        <v>272</v>
      </c>
      <c r="D87" s="90"/>
      <c r="E87" s="82" t="s">
        <v>94</v>
      </c>
      <c r="F87" s="97">
        <v>3</v>
      </c>
      <c r="G87" s="84"/>
      <c r="H87" s="85">
        <f>ROUND(G87*F87,2)</f>
        <v>0</v>
      </c>
    </row>
    <row r="88" spans="1:8" s="101" customFormat="1" ht="33" customHeight="1" x14ac:dyDescent="0.2">
      <c r="A88" s="78" t="s">
        <v>205</v>
      </c>
      <c r="B88" s="79" t="s">
        <v>266</v>
      </c>
      <c r="C88" s="103" t="s">
        <v>206</v>
      </c>
      <c r="D88" s="90" t="s">
        <v>190</v>
      </c>
      <c r="E88" s="82"/>
      <c r="F88" s="97"/>
      <c r="G88" s="88"/>
      <c r="H88" s="98"/>
    </row>
    <row r="89" spans="1:8" s="101" customFormat="1" ht="30" customHeight="1" x14ac:dyDescent="0.2">
      <c r="A89" s="78" t="s">
        <v>207</v>
      </c>
      <c r="B89" s="89" t="s">
        <v>44</v>
      </c>
      <c r="C89" s="103" t="s">
        <v>223</v>
      </c>
      <c r="D89" s="90"/>
      <c r="E89" s="82" t="s">
        <v>94</v>
      </c>
      <c r="F89" s="97">
        <v>1</v>
      </c>
      <c r="G89" s="84"/>
      <c r="H89" s="85">
        <f t="shared" ref="H89:H90" si="11">ROUND(G89*F89,2)</f>
        <v>0</v>
      </c>
    </row>
    <row r="90" spans="1:8" s="86" customFormat="1" ht="30" customHeight="1" x14ac:dyDescent="0.2">
      <c r="A90" s="78" t="s">
        <v>208</v>
      </c>
      <c r="B90" s="79" t="s">
        <v>267</v>
      </c>
      <c r="C90" s="80" t="s">
        <v>209</v>
      </c>
      <c r="D90" s="90" t="s">
        <v>190</v>
      </c>
      <c r="E90" s="82" t="s">
        <v>94</v>
      </c>
      <c r="F90" s="97">
        <v>4</v>
      </c>
      <c r="G90" s="84"/>
      <c r="H90" s="85">
        <f t="shared" si="11"/>
        <v>0</v>
      </c>
    </row>
    <row r="91" spans="1:8" ht="36" customHeight="1" x14ac:dyDescent="0.2">
      <c r="A91" s="20"/>
      <c r="B91" s="12"/>
      <c r="C91" s="34" t="s">
        <v>20</v>
      </c>
      <c r="D91" s="10"/>
      <c r="E91" s="9"/>
      <c r="F91" s="8"/>
      <c r="G91" s="20"/>
      <c r="H91" s="23"/>
    </row>
    <row r="92" spans="1:8" s="86" customFormat="1" ht="30" customHeight="1" x14ac:dyDescent="0.2">
      <c r="A92" s="78" t="s">
        <v>210</v>
      </c>
      <c r="B92" s="79" t="s">
        <v>268</v>
      </c>
      <c r="C92" s="80" t="s">
        <v>211</v>
      </c>
      <c r="D92" s="100" t="s">
        <v>197</v>
      </c>
      <c r="E92" s="82" t="s">
        <v>94</v>
      </c>
      <c r="F92" s="97">
        <v>10</v>
      </c>
      <c r="G92" s="84"/>
      <c r="H92" s="85">
        <f t="shared" ref="H92:H94" si="12">ROUND(G92*F92,2)</f>
        <v>0</v>
      </c>
    </row>
    <row r="93" spans="1:8" s="86" customFormat="1" ht="30" customHeight="1" x14ac:dyDescent="0.2">
      <c r="A93" s="78" t="s">
        <v>212</v>
      </c>
      <c r="B93" s="79" t="s">
        <v>269</v>
      </c>
      <c r="C93" s="80" t="s">
        <v>213</v>
      </c>
      <c r="D93" s="100" t="s">
        <v>197</v>
      </c>
      <c r="E93" s="82" t="s">
        <v>94</v>
      </c>
      <c r="F93" s="97">
        <v>1</v>
      </c>
      <c r="G93" s="84"/>
      <c r="H93" s="85">
        <f t="shared" si="12"/>
        <v>0</v>
      </c>
    </row>
    <row r="94" spans="1:8" s="86" customFormat="1" ht="30" customHeight="1" x14ac:dyDescent="0.2">
      <c r="A94" s="78" t="s">
        <v>214</v>
      </c>
      <c r="B94" s="79" t="s">
        <v>270</v>
      </c>
      <c r="C94" s="102" t="s">
        <v>215</v>
      </c>
      <c r="D94" s="100" t="s">
        <v>197</v>
      </c>
      <c r="E94" s="82" t="s">
        <v>94</v>
      </c>
      <c r="F94" s="97">
        <v>1</v>
      </c>
      <c r="G94" s="84"/>
      <c r="H94" s="85">
        <f t="shared" si="12"/>
        <v>0</v>
      </c>
    </row>
    <row r="95" spans="1:8" ht="36" customHeight="1" x14ac:dyDescent="0.2">
      <c r="A95" s="20"/>
      <c r="B95" s="16"/>
      <c r="C95" s="34" t="s">
        <v>21</v>
      </c>
      <c r="D95" s="10"/>
      <c r="E95" s="7"/>
      <c r="F95" s="10"/>
      <c r="G95" s="20"/>
      <c r="H95" s="23"/>
    </row>
    <row r="96" spans="1:8" s="86" customFormat="1" ht="30" customHeight="1" x14ac:dyDescent="0.2">
      <c r="A96" s="92" t="s">
        <v>216</v>
      </c>
      <c r="B96" s="79" t="s">
        <v>271</v>
      </c>
      <c r="C96" s="80" t="s">
        <v>217</v>
      </c>
      <c r="D96" s="90" t="s">
        <v>332</v>
      </c>
      <c r="E96" s="82" t="s">
        <v>39</v>
      </c>
      <c r="F96" s="104">
        <v>640</v>
      </c>
      <c r="G96" s="84"/>
      <c r="H96" s="85">
        <f>ROUND(G96*F96,2)</f>
        <v>0</v>
      </c>
    </row>
    <row r="97" spans="1:8" ht="30" customHeight="1" thickBot="1" x14ac:dyDescent="0.25">
      <c r="A97" s="21"/>
      <c r="B97" s="38" t="str">
        <f>B6</f>
        <v>A</v>
      </c>
      <c r="C97" s="143" t="str">
        <f>C6</f>
        <v>EASTBOUND PORTAGE AVENUE REHABILITATION - ST. CHARLES STREET TO DAVID STREET</v>
      </c>
      <c r="D97" s="144"/>
      <c r="E97" s="144"/>
      <c r="F97" s="145"/>
      <c r="G97" s="21" t="s">
        <v>14</v>
      </c>
      <c r="H97" s="21">
        <f>SUM(H6:H96)</f>
        <v>0</v>
      </c>
    </row>
    <row r="98" spans="1:8" s="42" customFormat="1" ht="30" customHeight="1" thickTop="1" x14ac:dyDescent="0.2">
      <c r="A98" s="40"/>
      <c r="B98" s="39" t="s">
        <v>13</v>
      </c>
      <c r="C98" s="140" t="s">
        <v>30</v>
      </c>
      <c r="D98" s="141"/>
      <c r="E98" s="141"/>
      <c r="F98" s="142"/>
      <c r="G98" s="40"/>
      <c r="H98" s="41"/>
    </row>
    <row r="99" spans="1:8" ht="36" customHeight="1" x14ac:dyDescent="0.2">
      <c r="A99" s="20"/>
      <c r="B99" s="16"/>
      <c r="C99" s="33" t="s">
        <v>16</v>
      </c>
      <c r="D99" s="10"/>
      <c r="E99" s="8" t="s">
        <v>2</v>
      </c>
      <c r="F99" s="8" t="s">
        <v>2</v>
      </c>
      <c r="G99" s="20" t="s">
        <v>2</v>
      </c>
      <c r="H99" s="23"/>
    </row>
    <row r="100" spans="1:8" ht="36" customHeight="1" x14ac:dyDescent="0.2">
      <c r="A100" s="20"/>
      <c r="B100" s="16"/>
      <c r="C100" s="34" t="s">
        <v>24</v>
      </c>
      <c r="D100" s="10"/>
      <c r="E100" s="7"/>
      <c r="F100" s="10"/>
      <c r="G100" s="20"/>
      <c r="H100" s="23"/>
    </row>
    <row r="101" spans="1:8" s="86" customFormat="1" ht="30" customHeight="1" x14ac:dyDescent="0.2">
      <c r="A101" s="92" t="s">
        <v>62</v>
      </c>
      <c r="B101" s="79" t="s">
        <v>63</v>
      </c>
      <c r="C101" s="80" t="s">
        <v>64</v>
      </c>
      <c r="D101" s="81" t="s">
        <v>34</v>
      </c>
      <c r="E101" s="82"/>
      <c r="F101" s="83"/>
      <c r="G101" s="88"/>
      <c r="H101" s="85"/>
    </row>
    <row r="102" spans="1:8" s="86" customFormat="1" ht="30" customHeight="1" x14ac:dyDescent="0.2">
      <c r="A102" s="92" t="s">
        <v>67</v>
      </c>
      <c r="B102" s="89" t="s">
        <v>44</v>
      </c>
      <c r="C102" s="80" t="s">
        <v>68</v>
      </c>
      <c r="D102" s="90" t="s">
        <v>2</v>
      </c>
      <c r="E102" s="82" t="s">
        <v>39</v>
      </c>
      <c r="F102" s="104">
        <v>100</v>
      </c>
      <c r="G102" s="84"/>
      <c r="H102" s="85">
        <f>ROUND(G102*F102,2)</f>
        <v>0</v>
      </c>
    </row>
    <row r="103" spans="1:8" s="86" customFormat="1" ht="30" customHeight="1" x14ac:dyDescent="0.2">
      <c r="A103" s="92" t="s">
        <v>69</v>
      </c>
      <c r="B103" s="79" t="s">
        <v>70</v>
      </c>
      <c r="C103" s="80" t="s">
        <v>71</v>
      </c>
      <c r="D103" s="90" t="s">
        <v>72</v>
      </c>
      <c r="E103" s="82"/>
      <c r="F103" s="83"/>
      <c r="G103" s="88"/>
      <c r="H103" s="85"/>
    </row>
    <row r="104" spans="1:8" s="86" customFormat="1" ht="30" customHeight="1" x14ac:dyDescent="0.2">
      <c r="A104" s="92" t="s">
        <v>75</v>
      </c>
      <c r="B104" s="89" t="s">
        <v>44</v>
      </c>
      <c r="C104" s="80" t="s">
        <v>77</v>
      </c>
      <c r="D104" s="90" t="s">
        <v>2</v>
      </c>
      <c r="E104" s="82" t="s">
        <v>39</v>
      </c>
      <c r="F104" s="104">
        <v>60</v>
      </c>
      <c r="G104" s="84"/>
      <c r="H104" s="85">
        <f>ROUND(G104*F104,2)</f>
        <v>0</v>
      </c>
    </row>
    <row r="105" spans="1:8" s="86" customFormat="1" ht="30" customHeight="1" x14ac:dyDescent="0.2">
      <c r="A105" s="92" t="s">
        <v>78</v>
      </c>
      <c r="B105" s="79" t="s">
        <v>79</v>
      </c>
      <c r="C105" s="80" t="s">
        <v>80</v>
      </c>
      <c r="D105" s="90" t="s">
        <v>72</v>
      </c>
      <c r="E105" s="82"/>
      <c r="F105" s="83"/>
      <c r="G105" s="88"/>
      <c r="H105" s="85"/>
    </row>
    <row r="106" spans="1:8" s="86" customFormat="1" ht="30" customHeight="1" x14ac:dyDescent="0.2">
      <c r="A106" s="92" t="s">
        <v>81</v>
      </c>
      <c r="B106" s="89" t="s">
        <v>44</v>
      </c>
      <c r="C106" s="80" t="s">
        <v>82</v>
      </c>
      <c r="D106" s="90" t="s">
        <v>2</v>
      </c>
      <c r="E106" s="82" t="s">
        <v>39</v>
      </c>
      <c r="F106" s="104">
        <v>15</v>
      </c>
      <c r="G106" s="84"/>
      <c r="H106" s="85">
        <f t="shared" ref="H106:H109" si="13">ROUND(G106*F106,2)</f>
        <v>0</v>
      </c>
    </row>
    <row r="107" spans="1:8" s="86" customFormat="1" ht="30" customHeight="1" x14ac:dyDescent="0.2">
      <c r="A107" s="92" t="s">
        <v>83</v>
      </c>
      <c r="B107" s="89" t="s">
        <v>60</v>
      </c>
      <c r="C107" s="80" t="s">
        <v>84</v>
      </c>
      <c r="D107" s="90" t="s">
        <v>2</v>
      </c>
      <c r="E107" s="82" t="s">
        <v>39</v>
      </c>
      <c r="F107" s="104">
        <v>240</v>
      </c>
      <c r="G107" s="84"/>
      <c r="H107" s="85">
        <f t="shared" si="13"/>
        <v>0</v>
      </c>
    </row>
    <row r="108" spans="1:8" s="86" customFormat="1" ht="30" customHeight="1" x14ac:dyDescent="0.2">
      <c r="A108" s="92" t="s">
        <v>85</v>
      </c>
      <c r="B108" s="89" t="s">
        <v>73</v>
      </c>
      <c r="C108" s="80" t="s">
        <v>86</v>
      </c>
      <c r="D108" s="90" t="s">
        <v>2</v>
      </c>
      <c r="E108" s="82" t="s">
        <v>39</v>
      </c>
      <c r="F108" s="104">
        <v>25</v>
      </c>
      <c r="G108" s="84"/>
      <c r="H108" s="85">
        <f t="shared" si="13"/>
        <v>0</v>
      </c>
    </row>
    <row r="109" spans="1:8" s="86" customFormat="1" ht="30" customHeight="1" x14ac:dyDescent="0.2">
      <c r="A109" s="92" t="s">
        <v>87</v>
      </c>
      <c r="B109" s="89" t="s">
        <v>74</v>
      </c>
      <c r="C109" s="80" t="s">
        <v>88</v>
      </c>
      <c r="D109" s="90" t="s">
        <v>2</v>
      </c>
      <c r="E109" s="82" t="s">
        <v>39</v>
      </c>
      <c r="F109" s="104">
        <v>25</v>
      </c>
      <c r="G109" s="84"/>
      <c r="H109" s="85">
        <f t="shared" si="13"/>
        <v>0</v>
      </c>
    </row>
    <row r="110" spans="1:8" s="86" customFormat="1" ht="30" customHeight="1" x14ac:dyDescent="0.2">
      <c r="A110" s="92" t="s">
        <v>224</v>
      </c>
      <c r="B110" s="79" t="s">
        <v>225</v>
      </c>
      <c r="C110" s="80" t="s">
        <v>226</v>
      </c>
      <c r="D110" s="90" t="s">
        <v>72</v>
      </c>
      <c r="E110" s="82"/>
      <c r="F110" s="83"/>
      <c r="G110" s="88"/>
      <c r="H110" s="85"/>
    </row>
    <row r="111" spans="1:8" s="86" customFormat="1" ht="30" customHeight="1" x14ac:dyDescent="0.2">
      <c r="A111" s="92" t="s">
        <v>227</v>
      </c>
      <c r="B111" s="89" t="s">
        <v>44</v>
      </c>
      <c r="C111" s="80" t="s">
        <v>77</v>
      </c>
      <c r="D111" s="90" t="s">
        <v>2</v>
      </c>
      <c r="E111" s="82" t="s">
        <v>39</v>
      </c>
      <c r="F111" s="104">
        <v>35</v>
      </c>
      <c r="G111" s="84"/>
      <c r="H111" s="85">
        <f>ROUND(G111*F111,2)</f>
        <v>0</v>
      </c>
    </row>
    <row r="112" spans="1:8" s="86" customFormat="1" ht="33" customHeight="1" x14ac:dyDescent="0.2">
      <c r="A112" s="92" t="s">
        <v>228</v>
      </c>
      <c r="B112" s="79" t="s">
        <v>229</v>
      </c>
      <c r="C112" s="80" t="s">
        <v>230</v>
      </c>
      <c r="D112" s="90" t="s">
        <v>72</v>
      </c>
      <c r="E112" s="82"/>
      <c r="F112" s="83"/>
      <c r="G112" s="88"/>
      <c r="H112" s="85"/>
    </row>
    <row r="113" spans="1:8" s="86" customFormat="1" ht="30" customHeight="1" x14ac:dyDescent="0.2">
      <c r="A113" s="92" t="s">
        <v>231</v>
      </c>
      <c r="B113" s="89" t="s">
        <v>44</v>
      </c>
      <c r="C113" s="80" t="s">
        <v>82</v>
      </c>
      <c r="D113" s="90" t="s">
        <v>2</v>
      </c>
      <c r="E113" s="82" t="s">
        <v>39</v>
      </c>
      <c r="F113" s="104">
        <v>5</v>
      </c>
      <c r="G113" s="84"/>
      <c r="H113" s="85">
        <f t="shared" ref="H113:H116" si="14">ROUND(G113*F113,2)</f>
        <v>0</v>
      </c>
    </row>
    <row r="114" spans="1:8" s="86" customFormat="1" ht="30" customHeight="1" x14ac:dyDescent="0.2">
      <c r="A114" s="92" t="s">
        <v>232</v>
      </c>
      <c r="B114" s="89" t="s">
        <v>60</v>
      </c>
      <c r="C114" s="80" t="s">
        <v>84</v>
      </c>
      <c r="D114" s="90" t="s">
        <v>2</v>
      </c>
      <c r="E114" s="82" t="s">
        <v>39</v>
      </c>
      <c r="F114" s="104">
        <v>50</v>
      </c>
      <c r="G114" s="84"/>
      <c r="H114" s="85">
        <f t="shared" si="14"/>
        <v>0</v>
      </c>
    </row>
    <row r="115" spans="1:8" s="86" customFormat="1" ht="30" customHeight="1" x14ac:dyDescent="0.2">
      <c r="A115" s="92" t="s">
        <v>233</v>
      </c>
      <c r="B115" s="89" t="s">
        <v>73</v>
      </c>
      <c r="C115" s="80" t="s">
        <v>86</v>
      </c>
      <c r="D115" s="90" t="s">
        <v>2</v>
      </c>
      <c r="E115" s="82" t="s">
        <v>39</v>
      </c>
      <c r="F115" s="104">
        <v>10</v>
      </c>
      <c r="G115" s="84"/>
      <c r="H115" s="85">
        <f t="shared" si="14"/>
        <v>0</v>
      </c>
    </row>
    <row r="116" spans="1:8" s="86" customFormat="1" ht="30" customHeight="1" x14ac:dyDescent="0.2">
      <c r="A116" s="92" t="s">
        <v>234</v>
      </c>
      <c r="B116" s="89" t="s">
        <v>74</v>
      </c>
      <c r="C116" s="80" t="s">
        <v>88</v>
      </c>
      <c r="D116" s="90" t="s">
        <v>2</v>
      </c>
      <c r="E116" s="82" t="s">
        <v>39</v>
      </c>
      <c r="F116" s="104">
        <v>10</v>
      </c>
      <c r="G116" s="84"/>
      <c r="H116" s="85">
        <f t="shared" si="14"/>
        <v>0</v>
      </c>
    </row>
    <row r="117" spans="1:8" s="86" customFormat="1" ht="30" customHeight="1" x14ac:dyDescent="0.2">
      <c r="A117" s="92" t="s">
        <v>89</v>
      </c>
      <c r="B117" s="79" t="s">
        <v>315</v>
      </c>
      <c r="C117" s="80" t="s">
        <v>91</v>
      </c>
      <c r="D117" s="90" t="s">
        <v>72</v>
      </c>
      <c r="E117" s="82"/>
      <c r="F117" s="83"/>
      <c r="G117" s="88"/>
      <c r="H117" s="85"/>
    </row>
    <row r="118" spans="1:8" s="86" customFormat="1" ht="30" customHeight="1" x14ac:dyDescent="0.2">
      <c r="A118" s="92" t="s">
        <v>92</v>
      </c>
      <c r="B118" s="89" t="s">
        <v>44</v>
      </c>
      <c r="C118" s="80" t="s">
        <v>93</v>
      </c>
      <c r="D118" s="90" t="s">
        <v>2</v>
      </c>
      <c r="E118" s="82" t="s">
        <v>94</v>
      </c>
      <c r="F118" s="83">
        <v>340</v>
      </c>
      <c r="G118" s="84"/>
      <c r="H118" s="85">
        <f>ROUND(G118*F118,2)</f>
        <v>0</v>
      </c>
    </row>
    <row r="119" spans="1:8" s="86" customFormat="1" ht="30" customHeight="1" x14ac:dyDescent="0.2">
      <c r="A119" s="92" t="s">
        <v>95</v>
      </c>
      <c r="B119" s="79" t="s">
        <v>316</v>
      </c>
      <c r="C119" s="80" t="s">
        <v>97</v>
      </c>
      <c r="D119" s="90" t="s">
        <v>72</v>
      </c>
      <c r="E119" s="82"/>
      <c r="F119" s="83"/>
      <c r="G119" s="88"/>
      <c r="H119" s="85"/>
    </row>
    <row r="120" spans="1:8" s="86" customFormat="1" ht="30" customHeight="1" x14ac:dyDescent="0.2">
      <c r="A120" s="92" t="s">
        <v>98</v>
      </c>
      <c r="B120" s="89" t="s">
        <v>44</v>
      </c>
      <c r="C120" s="80" t="s">
        <v>99</v>
      </c>
      <c r="D120" s="90" t="s">
        <v>2</v>
      </c>
      <c r="E120" s="82" t="s">
        <v>94</v>
      </c>
      <c r="F120" s="83">
        <v>490</v>
      </c>
      <c r="G120" s="84"/>
      <c r="H120" s="85">
        <f>ROUND(G120*F120,2)</f>
        <v>0</v>
      </c>
    </row>
    <row r="121" spans="1:8" s="86" customFormat="1" ht="30" customHeight="1" x14ac:dyDescent="0.2">
      <c r="A121" s="92" t="s">
        <v>297</v>
      </c>
      <c r="B121" s="79" t="s">
        <v>90</v>
      </c>
      <c r="C121" s="80" t="s">
        <v>299</v>
      </c>
      <c r="D121" s="90" t="s">
        <v>100</v>
      </c>
      <c r="E121" s="82"/>
      <c r="F121" s="83"/>
      <c r="G121" s="88"/>
      <c r="H121" s="85"/>
    </row>
    <row r="122" spans="1:8" s="86" customFormat="1" ht="30" customHeight="1" x14ac:dyDescent="0.2">
      <c r="A122" s="92" t="s">
        <v>300</v>
      </c>
      <c r="B122" s="124" t="s">
        <v>44</v>
      </c>
      <c r="C122" s="118" t="s">
        <v>103</v>
      </c>
      <c r="D122" s="119" t="s">
        <v>2</v>
      </c>
      <c r="E122" s="120" t="s">
        <v>39</v>
      </c>
      <c r="F122" s="125">
        <v>5</v>
      </c>
      <c r="G122" s="122"/>
      <c r="H122" s="123">
        <f t="shared" ref="H122" si="15">ROUND(G122*F122,2)</f>
        <v>0</v>
      </c>
    </row>
    <row r="123" spans="1:8" s="86" customFormat="1" ht="30" customHeight="1" x14ac:dyDescent="0.2">
      <c r="A123" s="92" t="s">
        <v>109</v>
      </c>
      <c r="B123" s="79" t="s">
        <v>96</v>
      </c>
      <c r="C123" s="80" t="s">
        <v>111</v>
      </c>
      <c r="D123" s="90" t="s">
        <v>100</v>
      </c>
      <c r="E123" s="82"/>
      <c r="F123" s="83"/>
      <c r="G123" s="88"/>
      <c r="H123" s="85"/>
    </row>
    <row r="124" spans="1:8" s="86" customFormat="1" ht="30" customHeight="1" x14ac:dyDescent="0.2">
      <c r="A124" s="92" t="s">
        <v>112</v>
      </c>
      <c r="B124" s="89" t="s">
        <v>44</v>
      </c>
      <c r="C124" s="80" t="s">
        <v>101</v>
      </c>
      <c r="D124" s="90" t="s">
        <v>105</v>
      </c>
      <c r="E124" s="82" t="s">
        <v>39</v>
      </c>
      <c r="F124" s="104">
        <v>30</v>
      </c>
      <c r="G124" s="84"/>
      <c r="H124" s="85">
        <f>ROUND(G124*F124,2)</f>
        <v>0</v>
      </c>
    </row>
    <row r="125" spans="1:8" s="86" customFormat="1" ht="30" customHeight="1" x14ac:dyDescent="0.2">
      <c r="A125" s="92" t="s">
        <v>113</v>
      </c>
      <c r="B125" s="89" t="s">
        <v>60</v>
      </c>
      <c r="C125" s="80" t="s">
        <v>102</v>
      </c>
      <c r="D125" s="90" t="s">
        <v>106</v>
      </c>
      <c r="E125" s="82" t="s">
        <v>39</v>
      </c>
      <c r="F125" s="104">
        <v>10</v>
      </c>
      <c r="G125" s="84"/>
      <c r="H125" s="85">
        <f>ROUND(G125*F125,2)</f>
        <v>0</v>
      </c>
    </row>
    <row r="126" spans="1:8" s="86" customFormat="1" ht="30" customHeight="1" x14ac:dyDescent="0.2">
      <c r="A126" s="92" t="s">
        <v>114</v>
      </c>
      <c r="B126" s="89" t="s">
        <v>73</v>
      </c>
      <c r="C126" s="80" t="s">
        <v>103</v>
      </c>
      <c r="D126" s="90" t="s">
        <v>107</v>
      </c>
      <c r="E126" s="82"/>
      <c r="F126" s="83"/>
      <c r="G126" s="88"/>
      <c r="H126" s="85"/>
    </row>
    <row r="127" spans="1:8" s="86" customFormat="1" ht="30" customHeight="1" x14ac:dyDescent="0.2">
      <c r="A127" s="92" t="s">
        <v>116</v>
      </c>
      <c r="B127" s="93" t="s">
        <v>117</v>
      </c>
      <c r="C127" s="80" t="s">
        <v>118</v>
      </c>
      <c r="D127" s="90"/>
      <c r="E127" s="82" t="s">
        <v>39</v>
      </c>
      <c r="F127" s="104">
        <v>115</v>
      </c>
      <c r="G127" s="84"/>
      <c r="H127" s="85">
        <f t="shared" ref="H127:H129" si="16">ROUND(G127*F127,2)</f>
        <v>0</v>
      </c>
    </row>
    <row r="128" spans="1:8" s="86" customFormat="1" ht="30" customHeight="1" x14ac:dyDescent="0.2">
      <c r="A128" s="92" t="s">
        <v>119</v>
      </c>
      <c r="B128" s="93" t="s">
        <v>120</v>
      </c>
      <c r="C128" s="80" t="s">
        <v>121</v>
      </c>
      <c r="D128" s="90"/>
      <c r="E128" s="82" t="s">
        <v>39</v>
      </c>
      <c r="F128" s="104">
        <v>170</v>
      </c>
      <c r="G128" s="84"/>
      <c r="H128" s="85">
        <f t="shared" si="16"/>
        <v>0</v>
      </c>
    </row>
    <row r="129" spans="1:8" s="86" customFormat="1" ht="30" customHeight="1" x14ac:dyDescent="0.2">
      <c r="A129" s="92" t="s">
        <v>125</v>
      </c>
      <c r="B129" s="89" t="s">
        <v>74</v>
      </c>
      <c r="C129" s="80" t="s">
        <v>104</v>
      </c>
      <c r="D129" s="90" t="s">
        <v>108</v>
      </c>
      <c r="E129" s="82" t="s">
        <v>39</v>
      </c>
      <c r="F129" s="104">
        <v>5</v>
      </c>
      <c r="G129" s="84"/>
      <c r="H129" s="85">
        <f t="shared" si="16"/>
        <v>0</v>
      </c>
    </row>
    <row r="130" spans="1:8" s="86" customFormat="1" ht="30" customHeight="1" x14ac:dyDescent="0.2">
      <c r="A130" s="92" t="s">
        <v>135</v>
      </c>
      <c r="B130" s="79" t="s">
        <v>298</v>
      </c>
      <c r="C130" s="80" t="s">
        <v>137</v>
      </c>
      <c r="D130" s="90" t="s">
        <v>128</v>
      </c>
      <c r="E130" s="82"/>
      <c r="F130" s="83"/>
      <c r="G130" s="88"/>
      <c r="H130" s="85"/>
    </row>
    <row r="131" spans="1:8" s="86" customFormat="1" ht="30" customHeight="1" x14ac:dyDescent="0.2">
      <c r="A131" s="92" t="s">
        <v>276</v>
      </c>
      <c r="B131" s="89" t="s">
        <v>44</v>
      </c>
      <c r="C131" s="80" t="s">
        <v>277</v>
      </c>
      <c r="D131" s="90" t="s">
        <v>139</v>
      </c>
      <c r="E131" s="82"/>
      <c r="F131" s="83"/>
      <c r="G131" s="91"/>
      <c r="H131" s="85"/>
    </row>
    <row r="132" spans="1:8" s="86" customFormat="1" ht="30" customHeight="1" x14ac:dyDescent="0.2">
      <c r="A132" s="94" t="s">
        <v>278</v>
      </c>
      <c r="B132" s="93" t="s">
        <v>117</v>
      </c>
      <c r="C132" s="80" t="s">
        <v>140</v>
      </c>
      <c r="D132" s="90"/>
      <c r="E132" s="82" t="s">
        <v>129</v>
      </c>
      <c r="F132" s="104">
        <v>70</v>
      </c>
      <c r="G132" s="105"/>
      <c r="H132" s="85">
        <f>ROUND(G132*F132,2)</f>
        <v>0</v>
      </c>
    </row>
    <row r="133" spans="1:8" s="86" customFormat="1" ht="30" customHeight="1" x14ac:dyDescent="0.2">
      <c r="A133" s="94" t="s">
        <v>279</v>
      </c>
      <c r="B133" s="93" t="s">
        <v>120</v>
      </c>
      <c r="C133" s="80" t="s">
        <v>141</v>
      </c>
      <c r="D133" s="90"/>
      <c r="E133" s="82" t="s">
        <v>129</v>
      </c>
      <c r="F133" s="104">
        <v>80</v>
      </c>
      <c r="G133" s="84"/>
      <c r="H133" s="85">
        <f>ROUND(G133*F133,2)</f>
        <v>0</v>
      </c>
    </row>
    <row r="134" spans="1:8" s="86" customFormat="1" ht="33" customHeight="1" x14ac:dyDescent="0.2">
      <c r="A134" s="92" t="s">
        <v>145</v>
      </c>
      <c r="B134" s="89" t="s">
        <v>60</v>
      </c>
      <c r="C134" s="80" t="s">
        <v>146</v>
      </c>
      <c r="D134" s="90" t="s">
        <v>144</v>
      </c>
      <c r="E134" s="82" t="s">
        <v>129</v>
      </c>
      <c r="F134" s="104">
        <v>20</v>
      </c>
      <c r="G134" s="105"/>
      <c r="H134" s="85">
        <f>ROUND(G134*F134,2)</f>
        <v>0</v>
      </c>
    </row>
    <row r="135" spans="1:8" s="95" customFormat="1" ht="30" customHeight="1" x14ac:dyDescent="0.2">
      <c r="A135" s="92" t="s">
        <v>148</v>
      </c>
      <c r="B135" s="89" t="s">
        <v>73</v>
      </c>
      <c r="C135" s="80" t="s">
        <v>149</v>
      </c>
      <c r="D135" s="90" t="s">
        <v>147</v>
      </c>
      <c r="E135" s="82" t="s">
        <v>129</v>
      </c>
      <c r="F135" s="104">
        <v>80</v>
      </c>
      <c r="G135" s="84"/>
      <c r="H135" s="85">
        <f t="shared" ref="H135:H138" si="17">ROUND(G135*F135,2)</f>
        <v>0</v>
      </c>
    </row>
    <row r="136" spans="1:8" s="86" customFormat="1" ht="43.9" customHeight="1" x14ac:dyDescent="0.2">
      <c r="A136" s="92" t="s">
        <v>273</v>
      </c>
      <c r="B136" s="89" t="s">
        <v>74</v>
      </c>
      <c r="C136" s="80" t="s">
        <v>274</v>
      </c>
      <c r="D136" s="90" t="s">
        <v>275</v>
      </c>
      <c r="E136" s="82" t="s">
        <v>129</v>
      </c>
      <c r="F136" s="104">
        <v>40</v>
      </c>
      <c r="G136" s="84"/>
      <c r="H136" s="85">
        <f t="shared" si="17"/>
        <v>0</v>
      </c>
    </row>
    <row r="137" spans="1:8" s="86" customFormat="1" ht="33" customHeight="1" x14ac:dyDescent="0.2">
      <c r="A137" s="92" t="s">
        <v>150</v>
      </c>
      <c r="B137" s="79" t="s">
        <v>317</v>
      </c>
      <c r="C137" s="80" t="s">
        <v>152</v>
      </c>
      <c r="D137" s="90" t="s">
        <v>153</v>
      </c>
      <c r="E137" s="82" t="s">
        <v>129</v>
      </c>
      <c r="F137" s="104">
        <v>10</v>
      </c>
      <c r="G137" s="84"/>
      <c r="H137" s="85">
        <f t="shared" si="17"/>
        <v>0</v>
      </c>
    </row>
    <row r="138" spans="1:8" s="86" customFormat="1" ht="33" customHeight="1" x14ac:dyDescent="0.2">
      <c r="A138" s="92" t="s">
        <v>154</v>
      </c>
      <c r="B138" s="79" t="s">
        <v>110</v>
      </c>
      <c r="C138" s="80" t="s">
        <v>156</v>
      </c>
      <c r="D138" s="90" t="s">
        <v>157</v>
      </c>
      <c r="E138" s="82" t="s">
        <v>39</v>
      </c>
      <c r="F138" s="104">
        <v>15</v>
      </c>
      <c r="G138" s="84"/>
      <c r="H138" s="85">
        <f t="shared" si="17"/>
        <v>0</v>
      </c>
    </row>
    <row r="139" spans="1:8" s="86" customFormat="1" ht="30" customHeight="1" x14ac:dyDescent="0.2">
      <c r="A139" s="92" t="s">
        <v>158</v>
      </c>
      <c r="B139" s="79" t="s">
        <v>318</v>
      </c>
      <c r="C139" s="80" t="s">
        <v>160</v>
      </c>
      <c r="D139" s="90" t="s">
        <v>161</v>
      </c>
      <c r="E139" s="96"/>
      <c r="F139" s="83"/>
      <c r="G139" s="88"/>
      <c r="H139" s="85"/>
    </row>
    <row r="140" spans="1:8" s="86" customFormat="1" ht="30" customHeight="1" x14ac:dyDescent="0.2">
      <c r="A140" s="92" t="s">
        <v>162</v>
      </c>
      <c r="B140" s="89" t="s">
        <v>44</v>
      </c>
      <c r="C140" s="80" t="s">
        <v>163</v>
      </c>
      <c r="D140" s="90"/>
      <c r="E140" s="82"/>
      <c r="F140" s="83"/>
      <c r="G140" s="88"/>
      <c r="H140" s="85"/>
    </row>
    <row r="141" spans="1:8" s="86" customFormat="1" ht="30" customHeight="1" x14ac:dyDescent="0.2">
      <c r="A141" s="92" t="s">
        <v>164</v>
      </c>
      <c r="B141" s="93" t="s">
        <v>117</v>
      </c>
      <c r="C141" s="80" t="s">
        <v>165</v>
      </c>
      <c r="D141" s="90"/>
      <c r="E141" s="82" t="s">
        <v>46</v>
      </c>
      <c r="F141" s="104">
        <v>1700</v>
      </c>
      <c r="G141" s="84"/>
      <c r="H141" s="85">
        <f>ROUND(G141*F141,2)</f>
        <v>0</v>
      </c>
    </row>
    <row r="142" spans="1:8" s="86" customFormat="1" ht="30" customHeight="1" x14ac:dyDescent="0.2">
      <c r="A142" s="92" t="s">
        <v>166</v>
      </c>
      <c r="B142" s="89" t="s">
        <v>60</v>
      </c>
      <c r="C142" s="80" t="s">
        <v>167</v>
      </c>
      <c r="D142" s="90"/>
      <c r="E142" s="82"/>
      <c r="F142" s="83"/>
      <c r="G142" s="88"/>
      <c r="H142" s="85"/>
    </row>
    <row r="143" spans="1:8" s="86" customFormat="1" ht="30" customHeight="1" x14ac:dyDescent="0.2">
      <c r="A143" s="92" t="s">
        <v>168</v>
      </c>
      <c r="B143" s="93" t="s">
        <v>117</v>
      </c>
      <c r="C143" s="80" t="s">
        <v>165</v>
      </c>
      <c r="D143" s="90"/>
      <c r="E143" s="82" t="s">
        <v>46</v>
      </c>
      <c r="F143" s="104">
        <v>250</v>
      </c>
      <c r="G143" s="84"/>
      <c r="H143" s="85">
        <f>ROUND(G143*F143,2)</f>
        <v>0</v>
      </c>
    </row>
    <row r="144" spans="1:8" s="86" customFormat="1" ht="30" customHeight="1" x14ac:dyDescent="0.2">
      <c r="A144" s="92" t="s">
        <v>169</v>
      </c>
      <c r="B144" s="79" t="s">
        <v>319</v>
      </c>
      <c r="C144" s="80" t="s">
        <v>171</v>
      </c>
      <c r="D144" s="90" t="s">
        <v>172</v>
      </c>
      <c r="E144" s="82"/>
      <c r="F144" s="83"/>
      <c r="G144" s="88"/>
      <c r="H144" s="85"/>
    </row>
    <row r="145" spans="1:8" s="86" customFormat="1" ht="30" customHeight="1" x14ac:dyDescent="0.2">
      <c r="A145" s="92" t="s">
        <v>173</v>
      </c>
      <c r="B145" s="89" t="s">
        <v>44</v>
      </c>
      <c r="C145" s="80" t="s">
        <v>174</v>
      </c>
      <c r="D145" s="90" t="s">
        <v>2</v>
      </c>
      <c r="E145" s="82" t="s">
        <v>39</v>
      </c>
      <c r="F145" s="104">
        <v>11110</v>
      </c>
      <c r="G145" s="84"/>
      <c r="H145" s="85">
        <f t="shared" ref="H145:H146" si="18">ROUND(G145*F145,2)</f>
        <v>0</v>
      </c>
    </row>
    <row r="146" spans="1:8" s="86" customFormat="1" ht="30" customHeight="1" x14ac:dyDescent="0.2">
      <c r="A146" s="92" t="s">
        <v>175</v>
      </c>
      <c r="B146" s="89" t="s">
        <v>60</v>
      </c>
      <c r="C146" s="80" t="s">
        <v>176</v>
      </c>
      <c r="D146" s="90" t="s">
        <v>2</v>
      </c>
      <c r="E146" s="82" t="s">
        <v>39</v>
      </c>
      <c r="F146" s="104">
        <v>2000</v>
      </c>
      <c r="G146" s="84"/>
      <c r="H146" s="85">
        <f t="shared" si="18"/>
        <v>0</v>
      </c>
    </row>
    <row r="147" spans="1:8" s="86" customFormat="1" ht="30" customHeight="1" x14ac:dyDescent="0.2">
      <c r="A147" s="92" t="s">
        <v>177</v>
      </c>
      <c r="B147" s="117" t="s">
        <v>320</v>
      </c>
      <c r="C147" s="118" t="s">
        <v>178</v>
      </c>
      <c r="D147" s="119" t="s">
        <v>179</v>
      </c>
      <c r="E147" s="120" t="s">
        <v>94</v>
      </c>
      <c r="F147" s="121">
        <v>22</v>
      </c>
      <c r="G147" s="122"/>
      <c r="H147" s="123">
        <f>ROUND(G147*F147,2)</f>
        <v>0</v>
      </c>
    </row>
    <row r="148" spans="1:8" ht="36" customHeight="1" x14ac:dyDescent="0.2">
      <c r="A148" s="20"/>
      <c r="B148" s="107"/>
      <c r="C148" s="108" t="s">
        <v>18</v>
      </c>
      <c r="D148" s="109"/>
      <c r="E148" s="110"/>
      <c r="F148" s="111"/>
      <c r="G148" s="112"/>
      <c r="H148" s="113"/>
    </row>
    <row r="149" spans="1:8" s="86" customFormat="1" ht="30" customHeight="1" x14ac:dyDescent="0.2">
      <c r="A149" s="78" t="s">
        <v>185</v>
      </c>
      <c r="B149" s="79" t="s">
        <v>321</v>
      </c>
      <c r="C149" s="80" t="s">
        <v>186</v>
      </c>
      <c r="D149" s="90" t="s">
        <v>187</v>
      </c>
      <c r="E149" s="82" t="s">
        <v>129</v>
      </c>
      <c r="F149" s="106">
        <v>3750</v>
      </c>
      <c r="G149" s="84"/>
      <c r="H149" s="85">
        <f>ROUND(G149*F149,2)</f>
        <v>0</v>
      </c>
    </row>
    <row r="150" spans="1:8" ht="48" customHeight="1" x14ac:dyDescent="0.2">
      <c r="A150" s="20"/>
      <c r="B150" s="107"/>
      <c r="C150" s="108" t="s">
        <v>19</v>
      </c>
      <c r="D150" s="109"/>
      <c r="E150" s="110"/>
      <c r="F150" s="111"/>
      <c r="G150" s="112"/>
      <c r="H150" s="113"/>
    </row>
    <row r="151" spans="1:8" s="86" customFormat="1" ht="30" customHeight="1" x14ac:dyDescent="0.2">
      <c r="A151" s="78" t="s">
        <v>188</v>
      </c>
      <c r="B151" s="79" t="s">
        <v>322</v>
      </c>
      <c r="C151" s="80" t="s">
        <v>189</v>
      </c>
      <c r="D151" s="90" t="s">
        <v>190</v>
      </c>
      <c r="E151" s="82"/>
      <c r="F151" s="97"/>
      <c r="G151" s="88"/>
      <c r="H151" s="98"/>
    </row>
    <row r="152" spans="1:8" s="86" customFormat="1" ht="30" customHeight="1" x14ac:dyDescent="0.2">
      <c r="A152" s="78" t="s">
        <v>191</v>
      </c>
      <c r="B152" s="89" t="s">
        <v>44</v>
      </c>
      <c r="C152" s="80" t="s">
        <v>192</v>
      </c>
      <c r="D152" s="90"/>
      <c r="E152" s="82" t="s">
        <v>94</v>
      </c>
      <c r="F152" s="97">
        <v>1</v>
      </c>
      <c r="G152" s="84"/>
      <c r="H152" s="85">
        <f>ROUND(G152*F152,2)</f>
        <v>0</v>
      </c>
    </row>
    <row r="153" spans="1:8" s="86" customFormat="1" ht="30" customHeight="1" x14ac:dyDescent="0.2">
      <c r="A153" s="78" t="s">
        <v>193</v>
      </c>
      <c r="B153" s="79" t="s">
        <v>136</v>
      </c>
      <c r="C153" s="80" t="s">
        <v>194</v>
      </c>
      <c r="D153" s="90" t="s">
        <v>190</v>
      </c>
      <c r="E153" s="82" t="s">
        <v>129</v>
      </c>
      <c r="F153" s="106">
        <v>3</v>
      </c>
      <c r="G153" s="84"/>
      <c r="H153" s="85">
        <f>ROUND(G153*F153,2)</f>
        <v>0</v>
      </c>
    </row>
    <row r="154" spans="1:8" s="86" customFormat="1" ht="30" customHeight="1" x14ac:dyDescent="0.2">
      <c r="A154" s="78" t="s">
        <v>301</v>
      </c>
      <c r="B154" s="79" t="s">
        <v>151</v>
      </c>
      <c r="C154" s="80" t="s">
        <v>302</v>
      </c>
      <c r="D154" s="90" t="s">
        <v>190</v>
      </c>
      <c r="E154" s="82"/>
      <c r="F154" s="97"/>
      <c r="G154" s="88"/>
      <c r="H154" s="98"/>
    </row>
    <row r="155" spans="1:8" s="86" customFormat="1" ht="30" customHeight="1" x14ac:dyDescent="0.2">
      <c r="A155" s="78" t="s">
        <v>303</v>
      </c>
      <c r="B155" s="89" t="s">
        <v>44</v>
      </c>
      <c r="C155" s="80" t="s">
        <v>223</v>
      </c>
      <c r="D155" s="90"/>
      <c r="E155" s="82"/>
      <c r="F155" s="97"/>
      <c r="G155" s="88"/>
      <c r="H155" s="98"/>
    </row>
    <row r="156" spans="1:8" s="86" customFormat="1" ht="30" customHeight="1" x14ac:dyDescent="0.2">
      <c r="A156" s="78" t="s">
        <v>304</v>
      </c>
      <c r="B156" s="93" t="s">
        <v>117</v>
      </c>
      <c r="C156" s="80" t="s">
        <v>313</v>
      </c>
      <c r="D156" s="90"/>
      <c r="E156" s="82" t="s">
        <v>94</v>
      </c>
      <c r="F156" s="97">
        <v>3</v>
      </c>
      <c r="G156" s="84"/>
      <c r="H156" s="85">
        <f>ROUND(G156*F156,2)</f>
        <v>0</v>
      </c>
    </row>
    <row r="157" spans="1:8" s="86" customFormat="1" ht="30" customHeight="1" x14ac:dyDescent="0.2">
      <c r="A157" s="78" t="s">
        <v>305</v>
      </c>
      <c r="B157" s="79" t="s">
        <v>155</v>
      </c>
      <c r="C157" s="80" t="s">
        <v>306</v>
      </c>
      <c r="D157" s="90" t="s">
        <v>190</v>
      </c>
      <c r="E157" s="82"/>
      <c r="F157" s="97"/>
      <c r="G157" s="88"/>
      <c r="H157" s="98"/>
    </row>
    <row r="158" spans="1:8" s="86" customFormat="1" ht="30" customHeight="1" x14ac:dyDescent="0.2">
      <c r="A158" s="78" t="s">
        <v>307</v>
      </c>
      <c r="B158" s="89" t="s">
        <v>44</v>
      </c>
      <c r="C158" s="80" t="s">
        <v>223</v>
      </c>
      <c r="D158" s="90"/>
      <c r="E158" s="82"/>
      <c r="F158" s="97"/>
      <c r="G158" s="88"/>
      <c r="H158" s="98"/>
    </row>
    <row r="159" spans="1:8" s="86" customFormat="1" ht="30" customHeight="1" x14ac:dyDescent="0.2">
      <c r="A159" s="78" t="s">
        <v>308</v>
      </c>
      <c r="B159" s="93" t="s">
        <v>117</v>
      </c>
      <c r="C159" s="80" t="s">
        <v>313</v>
      </c>
      <c r="D159" s="90"/>
      <c r="E159" s="82" t="s">
        <v>129</v>
      </c>
      <c r="F159" s="106">
        <v>2</v>
      </c>
      <c r="G159" s="84"/>
      <c r="H159" s="85">
        <f>ROUND(G159*F159,2)</f>
        <v>0</v>
      </c>
    </row>
    <row r="160" spans="1:8" s="86" customFormat="1" ht="30" customHeight="1" x14ac:dyDescent="0.2">
      <c r="A160" s="78" t="s">
        <v>309</v>
      </c>
      <c r="B160" s="79" t="s">
        <v>159</v>
      </c>
      <c r="C160" s="128" t="s">
        <v>310</v>
      </c>
      <c r="D160" s="129" t="s">
        <v>311</v>
      </c>
      <c r="E160" s="82"/>
      <c r="F160" s="97"/>
      <c r="G160" s="130"/>
      <c r="H160" s="98"/>
    </row>
    <row r="161" spans="1:8" s="86" customFormat="1" ht="30" customHeight="1" x14ac:dyDescent="0.2">
      <c r="A161" s="78" t="s">
        <v>312</v>
      </c>
      <c r="B161" s="89" t="s">
        <v>44</v>
      </c>
      <c r="C161" s="80" t="s">
        <v>334</v>
      </c>
      <c r="D161" s="90"/>
      <c r="E161" s="82" t="s">
        <v>129</v>
      </c>
      <c r="F161" s="132">
        <v>25</v>
      </c>
      <c r="G161" s="105"/>
      <c r="H161" s="85">
        <f t="shared" ref="H161" si="19">ROUND(G161*F161,2)</f>
        <v>0</v>
      </c>
    </row>
    <row r="162" spans="1:8" s="101" customFormat="1" ht="30" customHeight="1" x14ac:dyDescent="0.2">
      <c r="A162" s="78" t="s">
        <v>195</v>
      </c>
      <c r="B162" s="79" t="s">
        <v>323</v>
      </c>
      <c r="C162" s="99" t="s">
        <v>196</v>
      </c>
      <c r="D162" s="100" t="s">
        <v>197</v>
      </c>
      <c r="E162" s="82"/>
      <c r="F162" s="97"/>
      <c r="G162" s="88"/>
      <c r="H162" s="98"/>
    </row>
    <row r="163" spans="1:8" s="86" customFormat="1" ht="33" customHeight="1" x14ac:dyDescent="0.2">
      <c r="A163" s="78" t="s">
        <v>289</v>
      </c>
      <c r="B163" s="89" t="s">
        <v>44</v>
      </c>
      <c r="C163" s="102" t="s">
        <v>290</v>
      </c>
      <c r="D163" s="90"/>
      <c r="E163" s="82" t="s">
        <v>94</v>
      </c>
      <c r="F163" s="97">
        <v>1</v>
      </c>
      <c r="G163" s="84"/>
      <c r="H163" s="85">
        <f t="shared" ref="H163:H165" si="20">ROUND(G163*F163,2)</f>
        <v>0</v>
      </c>
    </row>
    <row r="164" spans="1:8" s="86" customFormat="1" ht="33" customHeight="1" x14ac:dyDescent="0.2">
      <c r="A164" s="78" t="s">
        <v>291</v>
      </c>
      <c r="B164" s="89" t="s">
        <v>60</v>
      </c>
      <c r="C164" s="102" t="s">
        <v>292</v>
      </c>
      <c r="D164" s="90"/>
      <c r="E164" s="82" t="s">
        <v>94</v>
      </c>
      <c r="F164" s="97">
        <v>1</v>
      </c>
      <c r="G164" s="84"/>
      <c r="H164" s="85">
        <f t="shared" si="20"/>
        <v>0</v>
      </c>
    </row>
    <row r="165" spans="1:8" s="86" customFormat="1" ht="33" customHeight="1" x14ac:dyDescent="0.2">
      <c r="A165" s="78" t="s">
        <v>293</v>
      </c>
      <c r="B165" s="89" t="s">
        <v>73</v>
      </c>
      <c r="C165" s="102" t="s">
        <v>294</v>
      </c>
      <c r="D165" s="90"/>
      <c r="E165" s="82" t="s">
        <v>94</v>
      </c>
      <c r="F165" s="97">
        <v>1</v>
      </c>
      <c r="G165" s="84"/>
      <c r="H165" s="85">
        <f t="shared" si="20"/>
        <v>0</v>
      </c>
    </row>
    <row r="166" spans="1:8" s="86" customFormat="1" ht="30" customHeight="1" x14ac:dyDescent="0.2">
      <c r="A166" s="78" t="s">
        <v>198</v>
      </c>
      <c r="B166" s="89" t="s">
        <v>74</v>
      </c>
      <c r="C166" s="102" t="s">
        <v>199</v>
      </c>
      <c r="D166" s="90"/>
      <c r="E166" s="82" t="s">
        <v>94</v>
      </c>
      <c r="F166" s="97">
        <v>3</v>
      </c>
      <c r="G166" s="84"/>
      <c r="H166" s="85">
        <f t="shared" ref="H166:H167" si="21">ROUND(G166*F166,2)</f>
        <v>0</v>
      </c>
    </row>
    <row r="167" spans="1:8" s="86" customFormat="1" ht="30" customHeight="1" x14ac:dyDescent="0.2">
      <c r="A167" s="78" t="s">
        <v>200</v>
      </c>
      <c r="B167" s="89" t="s">
        <v>76</v>
      </c>
      <c r="C167" s="102" t="s">
        <v>201</v>
      </c>
      <c r="D167" s="90"/>
      <c r="E167" s="82" t="s">
        <v>94</v>
      </c>
      <c r="F167" s="97">
        <v>3</v>
      </c>
      <c r="G167" s="84"/>
      <c r="H167" s="85">
        <f t="shared" si="21"/>
        <v>0</v>
      </c>
    </row>
    <row r="168" spans="1:8" s="101" customFormat="1" ht="30" customHeight="1" x14ac:dyDescent="0.2">
      <c r="A168" s="78" t="s">
        <v>202</v>
      </c>
      <c r="B168" s="79" t="s">
        <v>324</v>
      </c>
      <c r="C168" s="103" t="s">
        <v>203</v>
      </c>
      <c r="D168" s="90" t="s">
        <v>190</v>
      </c>
      <c r="E168" s="82"/>
      <c r="F168" s="97"/>
      <c r="G168" s="88"/>
      <c r="H168" s="98"/>
    </row>
    <row r="169" spans="1:8" s="101" customFormat="1" ht="30" customHeight="1" x14ac:dyDescent="0.2">
      <c r="A169" s="78" t="s">
        <v>204</v>
      </c>
      <c r="B169" s="89" t="s">
        <v>44</v>
      </c>
      <c r="C169" s="103" t="s">
        <v>272</v>
      </c>
      <c r="D169" s="90"/>
      <c r="E169" s="82" t="s">
        <v>94</v>
      </c>
      <c r="F169" s="97">
        <v>1</v>
      </c>
      <c r="G169" s="84"/>
      <c r="H169" s="85">
        <f>ROUND(G169*F169,2)</f>
        <v>0</v>
      </c>
    </row>
    <row r="170" spans="1:8" s="86" customFormat="1" ht="30" customHeight="1" x14ac:dyDescent="0.2">
      <c r="A170" s="78" t="s">
        <v>208</v>
      </c>
      <c r="B170" s="117" t="s">
        <v>170</v>
      </c>
      <c r="C170" s="118" t="s">
        <v>209</v>
      </c>
      <c r="D170" s="119" t="s">
        <v>190</v>
      </c>
      <c r="E170" s="120" t="s">
        <v>94</v>
      </c>
      <c r="F170" s="121">
        <v>1</v>
      </c>
      <c r="G170" s="122"/>
      <c r="H170" s="123">
        <f t="shared" ref="H170" si="22">ROUND(G170*F170,2)</f>
        <v>0</v>
      </c>
    </row>
    <row r="171" spans="1:8" ht="36" customHeight="1" x14ac:dyDescent="0.2">
      <c r="A171" s="20"/>
      <c r="B171" s="114"/>
      <c r="C171" s="108" t="s">
        <v>20</v>
      </c>
      <c r="D171" s="109"/>
      <c r="E171" s="110"/>
      <c r="F171" s="111"/>
      <c r="G171" s="112"/>
      <c r="H171" s="113"/>
    </row>
    <row r="172" spans="1:8" s="86" customFormat="1" ht="33" customHeight="1" x14ac:dyDescent="0.2">
      <c r="A172" s="78" t="s">
        <v>295</v>
      </c>
      <c r="B172" s="79" t="s">
        <v>325</v>
      </c>
      <c r="C172" s="102" t="s">
        <v>296</v>
      </c>
      <c r="D172" s="100" t="s">
        <v>197</v>
      </c>
      <c r="E172" s="82" t="s">
        <v>94</v>
      </c>
      <c r="F172" s="97">
        <v>1</v>
      </c>
      <c r="G172" s="84"/>
      <c r="H172" s="85">
        <f>ROUND(G172*F172,2)</f>
        <v>0</v>
      </c>
    </row>
    <row r="173" spans="1:8" s="86" customFormat="1" ht="30" customHeight="1" x14ac:dyDescent="0.2">
      <c r="A173" s="78" t="s">
        <v>281</v>
      </c>
      <c r="B173" s="79" t="s">
        <v>326</v>
      </c>
      <c r="C173" s="102" t="s">
        <v>282</v>
      </c>
      <c r="D173" s="100" t="s">
        <v>197</v>
      </c>
      <c r="E173" s="82"/>
      <c r="F173" s="97"/>
      <c r="G173" s="88"/>
      <c r="H173" s="98"/>
    </row>
    <row r="174" spans="1:8" s="86" customFormat="1" ht="30" customHeight="1" x14ac:dyDescent="0.2">
      <c r="A174" s="78" t="s">
        <v>283</v>
      </c>
      <c r="B174" s="89" t="s">
        <v>44</v>
      </c>
      <c r="C174" s="80" t="s">
        <v>284</v>
      </c>
      <c r="D174" s="90"/>
      <c r="E174" s="82" t="s">
        <v>94</v>
      </c>
      <c r="F174" s="97">
        <v>1</v>
      </c>
      <c r="G174" s="84"/>
      <c r="H174" s="85">
        <f>ROUND(G174*F174,2)</f>
        <v>0</v>
      </c>
    </row>
    <row r="175" spans="1:8" s="86" customFormat="1" ht="30" customHeight="1" x14ac:dyDescent="0.2">
      <c r="A175" s="78" t="s">
        <v>285</v>
      </c>
      <c r="B175" s="89" t="s">
        <v>60</v>
      </c>
      <c r="C175" s="80" t="s">
        <v>286</v>
      </c>
      <c r="D175" s="90"/>
      <c r="E175" s="82" t="s">
        <v>94</v>
      </c>
      <c r="F175" s="97">
        <v>3</v>
      </c>
      <c r="G175" s="84"/>
      <c r="H175" s="85">
        <f>ROUND(G175*F175,2)</f>
        <v>0</v>
      </c>
    </row>
    <row r="176" spans="1:8" s="86" customFormat="1" ht="30" customHeight="1" x14ac:dyDescent="0.2">
      <c r="A176" s="78" t="s">
        <v>287</v>
      </c>
      <c r="B176" s="89" t="s">
        <v>73</v>
      </c>
      <c r="C176" s="80" t="s">
        <v>288</v>
      </c>
      <c r="D176" s="90"/>
      <c r="E176" s="82" t="s">
        <v>94</v>
      </c>
      <c r="F176" s="97">
        <v>1</v>
      </c>
      <c r="G176" s="84"/>
      <c r="H176" s="85">
        <f>ROUND(G176*F176,2)</f>
        <v>0</v>
      </c>
    </row>
    <row r="177" spans="1:8" s="86" customFormat="1" ht="30" customHeight="1" x14ac:dyDescent="0.2">
      <c r="A177" s="78" t="s">
        <v>214</v>
      </c>
      <c r="B177" s="79" t="s">
        <v>327</v>
      </c>
      <c r="C177" s="102" t="s">
        <v>215</v>
      </c>
      <c r="D177" s="100" t="s">
        <v>197</v>
      </c>
      <c r="E177" s="82" t="s">
        <v>94</v>
      </c>
      <c r="F177" s="97">
        <v>1</v>
      </c>
      <c r="G177" s="84"/>
      <c r="H177" s="85">
        <f t="shared" ref="H177" si="23">ROUND(G177*F177,2)</f>
        <v>0</v>
      </c>
    </row>
    <row r="178" spans="1:8" ht="36" customHeight="1" x14ac:dyDescent="0.2">
      <c r="A178" s="20"/>
      <c r="B178" s="115"/>
      <c r="C178" s="108" t="s">
        <v>21</v>
      </c>
      <c r="D178" s="109"/>
      <c r="E178" s="116"/>
      <c r="F178" s="109"/>
      <c r="G178" s="112"/>
      <c r="H178" s="113"/>
    </row>
    <row r="179" spans="1:8" s="86" customFormat="1" ht="30" customHeight="1" x14ac:dyDescent="0.2">
      <c r="A179" s="92" t="s">
        <v>216</v>
      </c>
      <c r="B179" s="79" t="s">
        <v>328</v>
      </c>
      <c r="C179" s="80" t="s">
        <v>217</v>
      </c>
      <c r="D179" s="90" t="s">
        <v>332</v>
      </c>
      <c r="E179" s="82" t="s">
        <v>39</v>
      </c>
      <c r="F179" s="104">
        <v>100</v>
      </c>
      <c r="G179" s="84"/>
      <c r="H179" s="85">
        <f>ROUND(G179*F179,2)</f>
        <v>0</v>
      </c>
    </row>
    <row r="180" spans="1:8" s="42" customFormat="1" ht="30" customHeight="1" thickBot="1" x14ac:dyDescent="0.25">
      <c r="A180" s="43"/>
      <c r="B180" s="38" t="str">
        <f>B98</f>
        <v>B</v>
      </c>
      <c r="C180" s="143" t="str">
        <f>C98</f>
        <v>WESTBOUND PORTAGE AVENUE MILL &amp; FILL - ST. CHARLES STREET TO DAVID STREET</v>
      </c>
      <c r="D180" s="144"/>
      <c r="E180" s="144"/>
      <c r="F180" s="145"/>
      <c r="G180" s="43" t="s">
        <v>14</v>
      </c>
      <c r="H180" s="43">
        <f>SUM(H98:H179)</f>
        <v>0</v>
      </c>
    </row>
    <row r="181" spans="1:8" s="72" customFormat="1" ht="30" customHeight="1" thickTop="1" x14ac:dyDescent="0.2">
      <c r="A181" s="69"/>
      <c r="B181" s="70" t="s">
        <v>329</v>
      </c>
      <c r="C181" s="150" t="s">
        <v>25</v>
      </c>
      <c r="D181" s="151"/>
      <c r="E181" s="151"/>
      <c r="F181" s="152"/>
      <c r="G181" s="69"/>
      <c r="H181" s="71"/>
    </row>
    <row r="182" spans="1:8" s="68" customFormat="1" ht="30" customHeight="1" x14ac:dyDescent="0.2">
      <c r="A182" s="73" t="s">
        <v>27</v>
      </c>
      <c r="B182" s="62" t="s">
        <v>330</v>
      </c>
      <c r="C182" s="63" t="s">
        <v>28</v>
      </c>
      <c r="D182" s="131" t="s">
        <v>333</v>
      </c>
      <c r="E182" s="64" t="s">
        <v>26</v>
      </c>
      <c r="F182" s="67">
        <v>1</v>
      </c>
      <c r="G182" s="65"/>
      <c r="H182" s="66">
        <f t="shared" ref="H182" si="24">ROUND(G182*F182,2)</f>
        <v>0</v>
      </c>
    </row>
    <row r="183" spans="1:8" s="72" customFormat="1" ht="30" customHeight="1" thickBot="1" x14ac:dyDescent="0.25">
      <c r="A183" s="74"/>
      <c r="B183" s="75" t="str">
        <f>B181</f>
        <v>C</v>
      </c>
      <c r="C183" s="153" t="str">
        <f>C181</f>
        <v>MOBILIZATION /DEMOLIBIZATION</v>
      </c>
      <c r="D183" s="154"/>
      <c r="E183" s="154"/>
      <c r="F183" s="155"/>
      <c r="G183" s="76" t="s">
        <v>14</v>
      </c>
      <c r="H183" s="77">
        <f>H182</f>
        <v>0</v>
      </c>
    </row>
    <row r="184" spans="1:8" ht="36" customHeight="1" thickTop="1" x14ac:dyDescent="0.25">
      <c r="A184" s="55"/>
      <c r="B184" s="11"/>
      <c r="C184" s="17" t="s">
        <v>15</v>
      </c>
      <c r="D184" s="26"/>
      <c r="E184" s="1"/>
      <c r="F184" s="1"/>
      <c r="G184" s="57"/>
      <c r="H184" s="60"/>
    </row>
    <row r="185" spans="1:8" ht="30" customHeight="1" thickBot="1" x14ac:dyDescent="0.25">
      <c r="A185" s="21"/>
      <c r="B185" s="38" t="str">
        <f>B6</f>
        <v>A</v>
      </c>
      <c r="C185" s="146" t="str">
        <f>C6</f>
        <v>EASTBOUND PORTAGE AVENUE REHABILITATION - ST. CHARLES STREET TO DAVID STREET</v>
      </c>
      <c r="D185" s="144"/>
      <c r="E185" s="144"/>
      <c r="F185" s="145"/>
      <c r="G185" s="21" t="s">
        <v>14</v>
      </c>
      <c r="H185" s="21">
        <f>H97</f>
        <v>0</v>
      </c>
    </row>
    <row r="186" spans="1:8" ht="30" customHeight="1" thickTop="1" thickBot="1" x14ac:dyDescent="0.25">
      <c r="A186" s="21"/>
      <c r="B186" s="38" t="str">
        <f>B98</f>
        <v>B</v>
      </c>
      <c r="C186" s="147" t="str">
        <f>C98</f>
        <v>WESTBOUND PORTAGE AVENUE MILL &amp; FILL - ST. CHARLES STREET TO DAVID STREET</v>
      </c>
      <c r="D186" s="148"/>
      <c r="E186" s="148"/>
      <c r="F186" s="149"/>
      <c r="G186" s="21" t="s">
        <v>14</v>
      </c>
      <c r="H186" s="21">
        <f>H180</f>
        <v>0</v>
      </c>
    </row>
    <row r="187" spans="1:8" ht="30" customHeight="1" thickTop="1" thickBot="1" x14ac:dyDescent="0.25">
      <c r="A187" s="28"/>
      <c r="B187" s="38" t="str">
        <f>B181</f>
        <v>C</v>
      </c>
      <c r="C187" s="156" t="str">
        <f>C181</f>
        <v>MOBILIZATION /DEMOLIBIZATION</v>
      </c>
      <c r="D187" s="157"/>
      <c r="E187" s="157"/>
      <c r="F187" s="158"/>
      <c r="G187" s="28" t="s">
        <v>14</v>
      </c>
      <c r="H187" s="28">
        <f>H183</f>
        <v>0</v>
      </c>
    </row>
    <row r="188" spans="1:8" s="37" customFormat="1" ht="37.9" customHeight="1" thickTop="1" x14ac:dyDescent="0.2">
      <c r="A188" s="20"/>
      <c r="B188" s="138" t="s">
        <v>23</v>
      </c>
      <c r="C188" s="139"/>
      <c r="D188" s="139"/>
      <c r="E188" s="139"/>
      <c r="F188" s="139"/>
      <c r="G188" s="133">
        <f>SUM(H185:H187)</f>
        <v>0</v>
      </c>
      <c r="H188" s="134"/>
    </row>
    <row r="189" spans="1:8" ht="15.95" customHeight="1" x14ac:dyDescent="0.2">
      <c r="A189" s="56"/>
      <c r="B189" s="51"/>
      <c r="C189" s="52"/>
      <c r="D189" s="53"/>
      <c r="E189" s="52"/>
      <c r="F189" s="52"/>
      <c r="G189" s="27"/>
      <c r="H189" s="61"/>
    </row>
  </sheetData>
  <sheetProtection algorithmName="SHA-512" hashValue="wCuaOg61EVE5lda//1G9Qb++0EFaDTFYzocVoooTvrXj5HojKdEeCeB2ZwPvkk6rfX+9NW+/1DgoXhTNjcA+VQ==" saltValue="GqaJ6Jgb7YA+xZtaTP87+Q==" spinCount="100000" sheet="1" objects="1" scenarios="1" selectLockedCells="1"/>
  <mergeCells count="11">
    <mergeCell ref="G188:H188"/>
    <mergeCell ref="C6:F6"/>
    <mergeCell ref="B188:F188"/>
    <mergeCell ref="C98:F98"/>
    <mergeCell ref="C97:F97"/>
    <mergeCell ref="C180:F180"/>
    <mergeCell ref="C185:F185"/>
    <mergeCell ref="C186:F186"/>
    <mergeCell ref="C181:F181"/>
    <mergeCell ref="C183:F183"/>
    <mergeCell ref="C187:F187"/>
  </mergeCells>
  <phoneticPr fontId="0" type="noConversion"/>
  <conditionalFormatting sqref="D182 D8:D10 D18:D22 D35:D37 D61:D66 D59 D39:D40 D101:D104 D42:D47 D132:D133 D121:D129">
    <cfRule type="cellIs" dxfId="210" priority="330" stopIfTrue="1" operator="equal">
      <formula>"CW 2130-R11"</formula>
    </cfRule>
    <cfRule type="cellIs" dxfId="209" priority="331" stopIfTrue="1" operator="equal">
      <formula>"CW 3120-R2"</formula>
    </cfRule>
    <cfRule type="cellIs" dxfId="208" priority="332" stopIfTrue="1" operator="equal">
      <formula>"CW 3240-R7"</formula>
    </cfRule>
  </conditionalFormatting>
  <conditionalFormatting sqref="G182">
    <cfRule type="expression" dxfId="207" priority="326">
      <formula>G182&gt;G188*0.05</formula>
    </cfRule>
  </conditionalFormatting>
  <conditionalFormatting sqref="D11">
    <cfRule type="cellIs" dxfId="206" priority="320" stopIfTrue="1" operator="equal">
      <formula>"CW 2130-R11"</formula>
    </cfRule>
    <cfRule type="cellIs" dxfId="205" priority="321" stopIfTrue="1" operator="equal">
      <formula>"CW 3120-R2"</formula>
    </cfRule>
    <cfRule type="cellIs" dxfId="204" priority="322" stopIfTrue="1" operator="equal">
      <formula>"CW 3240-R7"</formula>
    </cfRule>
  </conditionalFormatting>
  <conditionalFormatting sqref="D12">
    <cfRule type="cellIs" dxfId="203" priority="317" stopIfTrue="1" operator="equal">
      <formula>"CW 2130-R11"</formula>
    </cfRule>
    <cfRule type="cellIs" dxfId="202" priority="318" stopIfTrue="1" operator="equal">
      <formula>"CW 3120-R2"</formula>
    </cfRule>
    <cfRule type="cellIs" dxfId="201" priority="319" stopIfTrue="1" operator="equal">
      <formula>"CW 3240-R7"</formula>
    </cfRule>
  </conditionalFormatting>
  <conditionalFormatting sqref="D13">
    <cfRule type="cellIs" dxfId="200" priority="314" stopIfTrue="1" operator="equal">
      <formula>"CW 2130-R11"</formula>
    </cfRule>
    <cfRule type="cellIs" dxfId="199" priority="315" stopIfTrue="1" operator="equal">
      <formula>"CW 3120-R2"</formula>
    </cfRule>
    <cfRule type="cellIs" dxfId="198" priority="316" stopIfTrue="1" operator="equal">
      <formula>"CW 3240-R7"</formula>
    </cfRule>
  </conditionalFormatting>
  <conditionalFormatting sqref="D14">
    <cfRule type="cellIs" dxfId="197" priority="311" stopIfTrue="1" operator="equal">
      <formula>"CW 2130-R11"</formula>
    </cfRule>
    <cfRule type="cellIs" dxfId="196" priority="312" stopIfTrue="1" operator="equal">
      <formula>"CW 3120-R2"</formula>
    </cfRule>
    <cfRule type="cellIs" dxfId="195" priority="313" stopIfTrue="1" operator="equal">
      <formula>"CW 3240-R7"</formula>
    </cfRule>
  </conditionalFormatting>
  <conditionalFormatting sqref="D15">
    <cfRule type="cellIs" dxfId="194" priority="308" stopIfTrue="1" operator="equal">
      <formula>"CW 2130-R11"</formula>
    </cfRule>
    <cfRule type="cellIs" dxfId="193" priority="309" stopIfTrue="1" operator="equal">
      <formula>"CW 3120-R2"</formula>
    </cfRule>
    <cfRule type="cellIs" dxfId="192" priority="310" stopIfTrue="1" operator="equal">
      <formula>"CW 3240-R7"</formula>
    </cfRule>
  </conditionalFormatting>
  <conditionalFormatting sqref="D16">
    <cfRule type="cellIs" dxfId="191" priority="302" stopIfTrue="1" operator="equal">
      <formula>"CW 2130-R11"</formula>
    </cfRule>
    <cfRule type="cellIs" dxfId="190" priority="303" stopIfTrue="1" operator="equal">
      <formula>"CW 3120-R2"</formula>
    </cfRule>
    <cfRule type="cellIs" dxfId="189" priority="304" stopIfTrue="1" operator="equal">
      <formula>"CW 3240-R7"</formula>
    </cfRule>
  </conditionalFormatting>
  <conditionalFormatting sqref="D23">
    <cfRule type="cellIs" dxfId="188" priority="296" stopIfTrue="1" operator="equal">
      <formula>"CW 2130-R11"</formula>
    </cfRule>
    <cfRule type="cellIs" dxfId="187" priority="297" stopIfTrue="1" operator="equal">
      <formula>"CW 3120-R2"</formula>
    </cfRule>
    <cfRule type="cellIs" dxfId="186" priority="298" stopIfTrue="1" operator="equal">
      <formula>"CW 3240-R7"</formula>
    </cfRule>
  </conditionalFormatting>
  <conditionalFormatting sqref="D24:D27">
    <cfRule type="cellIs" dxfId="185" priority="293" stopIfTrue="1" operator="equal">
      <formula>"CW 2130-R11"</formula>
    </cfRule>
    <cfRule type="cellIs" dxfId="184" priority="294" stopIfTrue="1" operator="equal">
      <formula>"CW 3120-R2"</formula>
    </cfRule>
    <cfRule type="cellIs" dxfId="183" priority="295" stopIfTrue="1" operator="equal">
      <formula>"CW 3240-R7"</formula>
    </cfRule>
  </conditionalFormatting>
  <conditionalFormatting sqref="D60">
    <cfRule type="cellIs" dxfId="182" priority="227" stopIfTrue="1" operator="equal">
      <formula>"CW 2130-R11"</formula>
    </cfRule>
    <cfRule type="cellIs" dxfId="181" priority="228" stopIfTrue="1" operator="equal">
      <formula>"CW 3120-R2"</formula>
    </cfRule>
    <cfRule type="cellIs" dxfId="180" priority="229" stopIfTrue="1" operator="equal">
      <formula>"CW 3240-R7"</formula>
    </cfRule>
  </conditionalFormatting>
  <conditionalFormatting sqref="D38">
    <cfRule type="cellIs" dxfId="179" priority="278" stopIfTrue="1" operator="equal">
      <formula>"CW 2130-R11"</formula>
    </cfRule>
    <cfRule type="cellIs" dxfId="178" priority="279" stopIfTrue="1" operator="equal">
      <formula>"CW 3120-R2"</formula>
    </cfRule>
    <cfRule type="cellIs" dxfId="177" priority="280" stopIfTrue="1" operator="equal">
      <formula>"CW 3240-R7"</formula>
    </cfRule>
  </conditionalFormatting>
  <conditionalFormatting sqref="D67:D69">
    <cfRule type="cellIs" dxfId="176" priority="221" stopIfTrue="1" operator="equal">
      <formula>"CW 2130-R11"</formula>
    </cfRule>
    <cfRule type="cellIs" dxfId="175" priority="222" stopIfTrue="1" operator="equal">
      <formula>"CW 3120-R2"</formula>
    </cfRule>
    <cfRule type="cellIs" dxfId="174" priority="223" stopIfTrue="1" operator="equal">
      <formula>"CW 3240-R7"</formula>
    </cfRule>
  </conditionalFormatting>
  <conditionalFormatting sqref="D70">
    <cfRule type="cellIs" dxfId="173" priority="218" stopIfTrue="1" operator="equal">
      <formula>"CW 2130-R11"</formula>
    </cfRule>
    <cfRule type="cellIs" dxfId="172" priority="219" stopIfTrue="1" operator="equal">
      <formula>"CW 3120-R2"</formula>
    </cfRule>
    <cfRule type="cellIs" dxfId="171" priority="220" stopIfTrue="1" operator="equal">
      <formula>"CW 3240-R7"</formula>
    </cfRule>
  </conditionalFormatting>
  <conditionalFormatting sqref="D48">
    <cfRule type="cellIs" dxfId="170" priority="266" stopIfTrue="1" operator="equal">
      <formula>"CW 2130-R11"</formula>
    </cfRule>
    <cfRule type="cellIs" dxfId="169" priority="267" stopIfTrue="1" operator="equal">
      <formula>"CW 3120-R2"</formula>
    </cfRule>
    <cfRule type="cellIs" dxfId="168" priority="268" stopIfTrue="1" operator="equal">
      <formula>"CW 3240-R7"</formula>
    </cfRule>
  </conditionalFormatting>
  <conditionalFormatting sqref="D49">
    <cfRule type="cellIs" dxfId="167" priority="263" stopIfTrue="1" operator="equal">
      <formula>"CW 2130-R11"</formula>
    </cfRule>
    <cfRule type="cellIs" dxfId="166" priority="264" stopIfTrue="1" operator="equal">
      <formula>"CW 3120-R2"</formula>
    </cfRule>
    <cfRule type="cellIs" dxfId="165" priority="265" stopIfTrue="1" operator="equal">
      <formula>"CW 3240-R7"</formula>
    </cfRule>
  </conditionalFormatting>
  <conditionalFormatting sqref="D50">
    <cfRule type="cellIs" dxfId="164" priority="257" stopIfTrue="1" operator="equal">
      <formula>"CW 2130-R11"</formula>
    </cfRule>
    <cfRule type="cellIs" dxfId="163" priority="258" stopIfTrue="1" operator="equal">
      <formula>"CW 3120-R2"</formula>
    </cfRule>
    <cfRule type="cellIs" dxfId="162" priority="259" stopIfTrue="1" operator="equal">
      <formula>"CW 3240-R7"</formula>
    </cfRule>
  </conditionalFormatting>
  <conditionalFormatting sqref="D51">
    <cfRule type="cellIs" dxfId="161" priority="251" stopIfTrue="1" operator="equal">
      <formula>"CW 2130-R11"</formula>
    </cfRule>
    <cfRule type="cellIs" dxfId="160" priority="252" stopIfTrue="1" operator="equal">
      <formula>"CW 3120-R2"</formula>
    </cfRule>
    <cfRule type="cellIs" dxfId="159" priority="253" stopIfTrue="1" operator="equal">
      <formula>"CW 3240-R7"</formula>
    </cfRule>
  </conditionalFormatting>
  <conditionalFormatting sqref="D53:D57">
    <cfRule type="cellIs" dxfId="158" priority="248" stopIfTrue="1" operator="equal">
      <formula>"CW 2130-R11"</formula>
    </cfRule>
    <cfRule type="cellIs" dxfId="157" priority="249" stopIfTrue="1" operator="equal">
      <formula>"CW 3120-R2"</formula>
    </cfRule>
    <cfRule type="cellIs" dxfId="156" priority="250" stopIfTrue="1" operator="equal">
      <formula>"CW 3240-R7"</formula>
    </cfRule>
  </conditionalFormatting>
  <conditionalFormatting sqref="D58">
    <cfRule type="cellIs" dxfId="155" priority="236" stopIfTrue="1" operator="equal">
      <formula>"CW 2130-R11"</formula>
    </cfRule>
    <cfRule type="cellIs" dxfId="154" priority="237" stopIfTrue="1" operator="equal">
      <formula>"CW 3120-R2"</formula>
    </cfRule>
    <cfRule type="cellIs" dxfId="153" priority="238" stopIfTrue="1" operator="equal">
      <formula>"CW 3240-R7"</formula>
    </cfRule>
  </conditionalFormatting>
  <conditionalFormatting sqref="D72">
    <cfRule type="cellIs" dxfId="152" priority="215" stopIfTrue="1" operator="equal">
      <formula>"CW 2130-R11"</formula>
    </cfRule>
    <cfRule type="cellIs" dxfId="151" priority="216" stopIfTrue="1" operator="equal">
      <formula>"CW 3120-R2"</formula>
    </cfRule>
    <cfRule type="cellIs" dxfId="150" priority="217" stopIfTrue="1" operator="equal">
      <formula>"CW 3240-R7"</formula>
    </cfRule>
  </conditionalFormatting>
  <conditionalFormatting sqref="D73">
    <cfRule type="cellIs" dxfId="149" priority="212" stopIfTrue="1" operator="equal">
      <formula>"CW 2130-R11"</formula>
    </cfRule>
    <cfRule type="cellIs" dxfId="148" priority="213" stopIfTrue="1" operator="equal">
      <formula>"CW 3120-R2"</formula>
    </cfRule>
    <cfRule type="cellIs" dxfId="147" priority="214" stopIfTrue="1" operator="equal">
      <formula>"CW 3240-R7"</formula>
    </cfRule>
  </conditionalFormatting>
  <conditionalFormatting sqref="D76">
    <cfRule type="cellIs" dxfId="146" priority="209" stopIfTrue="1" operator="equal">
      <formula>"CW 2130-R11"</formula>
    </cfRule>
    <cfRule type="cellIs" dxfId="145" priority="210" stopIfTrue="1" operator="equal">
      <formula>"CW 3120-R2"</formula>
    </cfRule>
    <cfRule type="cellIs" dxfId="144" priority="211" stopIfTrue="1" operator="equal">
      <formula>"CW 3240-R7"</formula>
    </cfRule>
  </conditionalFormatting>
  <conditionalFormatting sqref="D78">
    <cfRule type="cellIs" dxfId="143" priority="206" stopIfTrue="1" operator="equal">
      <formula>"CW 2130-R11"</formula>
    </cfRule>
    <cfRule type="cellIs" dxfId="142" priority="207" stopIfTrue="1" operator="equal">
      <formula>"CW 3120-R2"</formula>
    </cfRule>
    <cfRule type="cellIs" dxfId="141" priority="208" stopIfTrue="1" operator="equal">
      <formula>"CW 3240-R7"</formula>
    </cfRule>
  </conditionalFormatting>
  <conditionalFormatting sqref="D80:D81">
    <cfRule type="cellIs" dxfId="140" priority="204" stopIfTrue="1" operator="equal">
      <formula>"CW 3120-R2"</formula>
    </cfRule>
    <cfRule type="cellIs" dxfId="139" priority="205" stopIfTrue="1" operator="equal">
      <formula>"CW 3240-R7"</formula>
    </cfRule>
  </conditionalFormatting>
  <conditionalFormatting sqref="D82">
    <cfRule type="cellIs" dxfId="138" priority="202" stopIfTrue="1" operator="equal">
      <formula>"CW 3120-R2"</formula>
    </cfRule>
    <cfRule type="cellIs" dxfId="137" priority="203" stopIfTrue="1" operator="equal">
      <formula>"CW 3240-R7"</formula>
    </cfRule>
  </conditionalFormatting>
  <conditionalFormatting sqref="D84:D85">
    <cfRule type="cellIs" dxfId="136" priority="175" stopIfTrue="1" operator="equal">
      <formula>"CW 2130-R11"</formula>
    </cfRule>
    <cfRule type="cellIs" dxfId="135" priority="176" stopIfTrue="1" operator="equal">
      <formula>"CW 3120-R2"</formula>
    </cfRule>
    <cfRule type="cellIs" dxfId="134" priority="177" stopIfTrue="1" operator="equal">
      <formula>"CW 3240-R7"</formula>
    </cfRule>
  </conditionalFormatting>
  <conditionalFormatting sqref="D83">
    <cfRule type="cellIs" dxfId="133" priority="173" stopIfTrue="1" operator="equal">
      <formula>"CW 3120-R2"</formula>
    </cfRule>
    <cfRule type="cellIs" dxfId="132" priority="174" stopIfTrue="1" operator="equal">
      <formula>"CW 3240-R7"</formula>
    </cfRule>
  </conditionalFormatting>
  <conditionalFormatting sqref="D92:D93">
    <cfRule type="cellIs" dxfId="131" priority="154" stopIfTrue="1" operator="equal">
      <formula>"CW 2130-R11"</formula>
    </cfRule>
    <cfRule type="cellIs" dxfId="130" priority="155" stopIfTrue="1" operator="equal">
      <formula>"CW 3120-R2"</formula>
    </cfRule>
    <cfRule type="cellIs" dxfId="129" priority="156" stopIfTrue="1" operator="equal">
      <formula>"CW 3240-R7"</formula>
    </cfRule>
  </conditionalFormatting>
  <conditionalFormatting sqref="D86">
    <cfRule type="cellIs" dxfId="128" priority="168" stopIfTrue="1" operator="equal">
      <formula>"CW 3120-R2"</formula>
    </cfRule>
    <cfRule type="cellIs" dxfId="127" priority="169" stopIfTrue="1" operator="equal">
      <formula>"CW 3240-R7"</formula>
    </cfRule>
  </conditionalFormatting>
  <conditionalFormatting sqref="D90">
    <cfRule type="cellIs" dxfId="126" priority="160" stopIfTrue="1" operator="equal">
      <formula>"CW 3120-R2"</formula>
    </cfRule>
    <cfRule type="cellIs" dxfId="125" priority="161" stopIfTrue="1" operator="equal">
      <formula>"CW 3240-R7"</formula>
    </cfRule>
  </conditionalFormatting>
  <conditionalFormatting sqref="D88:D89">
    <cfRule type="cellIs" dxfId="124" priority="162" stopIfTrue="1" operator="equal">
      <formula>"CW 3120-R2"</formula>
    </cfRule>
    <cfRule type="cellIs" dxfId="123" priority="163" stopIfTrue="1" operator="equal">
      <formula>"CW 3240-R7"</formula>
    </cfRule>
  </conditionalFormatting>
  <conditionalFormatting sqref="D94">
    <cfRule type="cellIs" dxfId="122" priority="151" stopIfTrue="1" operator="equal">
      <formula>"CW 2130-R11"</formula>
    </cfRule>
    <cfRule type="cellIs" dxfId="121" priority="152" stopIfTrue="1" operator="equal">
      <formula>"CW 3120-R2"</formula>
    </cfRule>
    <cfRule type="cellIs" dxfId="120" priority="153" stopIfTrue="1" operator="equal">
      <formula>"CW 3240-R7"</formula>
    </cfRule>
  </conditionalFormatting>
  <conditionalFormatting sqref="D96">
    <cfRule type="cellIs" dxfId="119" priority="148" stopIfTrue="1" operator="equal">
      <formula>"CW 2130-R11"</formula>
    </cfRule>
    <cfRule type="cellIs" dxfId="118" priority="149" stopIfTrue="1" operator="equal">
      <formula>"CW 3120-R2"</formula>
    </cfRule>
    <cfRule type="cellIs" dxfId="117" priority="150" stopIfTrue="1" operator="equal">
      <formula>"CW 3240-R7"</formula>
    </cfRule>
  </conditionalFormatting>
  <conditionalFormatting sqref="D28">
    <cfRule type="cellIs" dxfId="116" priority="145" stopIfTrue="1" operator="equal">
      <formula>"CW 2130-R11"</formula>
    </cfRule>
    <cfRule type="cellIs" dxfId="115" priority="146" stopIfTrue="1" operator="equal">
      <formula>"CW 3120-R2"</formula>
    </cfRule>
    <cfRule type="cellIs" dxfId="114" priority="147" stopIfTrue="1" operator="equal">
      <formula>"CW 3240-R7"</formula>
    </cfRule>
  </conditionalFormatting>
  <conditionalFormatting sqref="D29">
    <cfRule type="cellIs" dxfId="113" priority="142" stopIfTrue="1" operator="equal">
      <formula>"CW 2130-R11"</formula>
    </cfRule>
    <cfRule type="cellIs" dxfId="112" priority="143" stopIfTrue="1" operator="equal">
      <formula>"CW 3120-R2"</formula>
    </cfRule>
    <cfRule type="cellIs" dxfId="111" priority="144" stopIfTrue="1" operator="equal">
      <formula>"CW 3240-R7"</formula>
    </cfRule>
  </conditionalFormatting>
  <conditionalFormatting sqref="D30">
    <cfRule type="cellIs" dxfId="110" priority="139" stopIfTrue="1" operator="equal">
      <formula>"CW 2130-R11"</formula>
    </cfRule>
    <cfRule type="cellIs" dxfId="109" priority="140" stopIfTrue="1" operator="equal">
      <formula>"CW 3120-R2"</formula>
    </cfRule>
    <cfRule type="cellIs" dxfId="108" priority="141" stopIfTrue="1" operator="equal">
      <formula>"CW 3240-R7"</formula>
    </cfRule>
  </conditionalFormatting>
  <conditionalFormatting sqref="D31:D34">
    <cfRule type="cellIs" dxfId="107" priority="136" stopIfTrue="1" operator="equal">
      <formula>"CW 2130-R11"</formula>
    </cfRule>
    <cfRule type="cellIs" dxfId="106" priority="137" stopIfTrue="1" operator="equal">
      <formula>"CW 3120-R2"</formula>
    </cfRule>
    <cfRule type="cellIs" dxfId="105" priority="138" stopIfTrue="1" operator="equal">
      <formula>"CW 3240-R7"</formula>
    </cfRule>
  </conditionalFormatting>
  <conditionalFormatting sqref="D74">
    <cfRule type="cellIs" dxfId="104" priority="133" stopIfTrue="1" operator="equal">
      <formula>"CW 2130-R11"</formula>
    </cfRule>
    <cfRule type="cellIs" dxfId="103" priority="134" stopIfTrue="1" operator="equal">
      <formula>"CW 3120-R2"</formula>
    </cfRule>
    <cfRule type="cellIs" dxfId="102" priority="135" stopIfTrue="1" operator="equal">
      <formula>"CW 3240-R7"</formula>
    </cfRule>
  </conditionalFormatting>
  <conditionalFormatting sqref="D75">
    <cfRule type="cellIs" dxfId="101" priority="130" stopIfTrue="1" operator="equal">
      <formula>"CW 2130-R11"</formula>
    </cfRule>
    <cfRule type="cellIs" dxfId="100" priority="131" stopIfTrue="1" operator="equal">
      <formula>"CW 3120-R2"</formula>
    </cfRule>
    <cfRule type="cellIs" dxfId="99" priority="132" stopIfTrue="1" operator="equal">
      <formula>"CW 3240-R7"</formula>
    </cfRule>
  </conditionalFormatting>
  <conditionalFormatting sqref="D117:D119 D138:D143 D135">
    <cfRule type="cellIs" dxfId="98" priority="127" stopIfTrue="1" operator="equal">
      <formula>"CW 2130-R11"</formula>
    </cfRule>
    <cfRule type="cellIs" dxfId="97" priority="128" stopIfTrue="1" operator="equal">
      <formula>"CW 3120-R2"</formula>
    </cfRule>
    <cfRule type="cellIs" dxfId="96" priority="129" stopIfTrue="1" operator="equal">
      <formula>"CW 3240-R7"</formula>
    </cfRule>
  </conditionalFormatting>
  <conditionalFormatting sqref="D105">
    <cfRule type="cellIs" dxfId="95" priority="124" stopIfTrue="1" operator="equal">
      <formula>"CW 2130-R11"</formula>
    </cfRule>
    <cfRule type="cellIs" dxfId="94" priority="125" stopIfTrue="1" operator="equal">
      <formula>"CW 3120-R2"</formula>
    </cfRule>
    <cfRule type="cellIs" dxfId="93" priority="126" stopIfTrue="1" operator="equal">
      <formula>"CW 3240-R7"</formula>
    </cfRule>
  </conditionalFormatting>
  <conditionalFormatting sqref="D106:D109">
    <cfRule type="cellIs" dxfId="92" priority="121" stopIfTrue="1" operator="equal">
      <formula>"CW 2130-R11"</formula>
    </cfRule>
    <cfRule type="cellIs" dxfId="91" priority="122" stopIfTrue="1" operator="equal">
      <formula>"CW 3120-R2"</formula>
    </cfRule>
    <cfRule type="cellIs" dxfId="90" priority="123" stopIfTrue="1" operator="equal">
      <formula>"CW 3240-R7"</formula>
    </cfRule>
  </conditionalFormatting>
  <conditionalFormatting sqref="D120">
    <cfRule type="cellIs" dxfId="89" priority="118" stopIfTrue="1" operator="equal">
      <formula>"CW 2130-R11"</formula>
    </cfRule>
    <cfRule type="cellIs" dxfId="88" priority="119" stopIfTrue="1" operator="equal">
      <formula>"CW 3120-R2"</formula>
    </cfRule>
    <cfRule type="cellIs" dxfId="87" priority="120" stopIfTrue="1" operator="equal">
      <formula>"CW 3240-R7"</formula>
    </cfRule>
  </conditionalFormatting>
  <conditionalFormatting sqref="D130">
    <cfRule type="cellIs" dxfId="86" priority="100" stopIfTrue="1" operator="equal">
      <formula>"CW 2130-R11"</formula>
    </cfRule>
    <cfRule type="cellIs" dxfId="85" priority="101" stopIfTrue="1" operator="equal">
      <formula>"CW 3120-R2"</formula>
    </cfRule>
    <cfRule type="cellIs" dxfId="84" priority="102" stopIfTrue="1" operator="equal">
      <formula>"CW 3240-R7"</formula>
    </cfRule>
  </conditionalFormatting>
  <conditionalFormatting sqref="D134">
    <cfRule type="cellIs" dxfId="83" priority="97" stopIfTrue="1" operator="equal">
      <formula>"CW 2130-R11"</formula>
    </cfRule>
    <cfRule type="cellIs" dxfId="82" priority="98" stopIfTrue="1" operator="equal">
      <formula>"CW 3120-R2"</formula>
    </cfRule>
    <cfRule type="cellIs" dxfId="81" priority="99" stopIfTrue="1" operator="equal">
      <formula>"CW 3240-R7"</formula>
    </cfRule>
  </conditionalFormatting>
  <conditionalFormatting sqref="D137">
    <cfRule type="cellIs" dxfId="80" priority="94" stopIfTrue="1" operator="equal">
      <formula>"CW 2130-R11"</formula>
    </cfRule>
    <cfRule type="cellIs" dxfId="79" priority="95" stopIfTrue="1" operator="equal">
      <formula>"CW 3120-R2"</formula>
    </cfRule>
    <cfRule type="cellIs" dxfId="78" priority="96" stopIfTrue="1" operator="equal">
      <formula>"CW 3240-R7"</formula>
    </cfRule>
  </conditionalFormatting>
  <conditionalFormatting sqref="D144:D146">
    <cfRule type="cellIs" dxfId="77" priority="91" stopIfTrue="1" operator="equal">
      <formula>"CW 2130-R11"</formula>
    </cfRule>
    <cfRule type="cellIs" dxfId="76" priority="92" stopIfTrue="1" operator="equal">
      <formula>"CW 3120-R2"</formula>
    </cfRule>
    <cfRule type="cellIs" dxfId="75" priority="93" stopIfTrue="1" operator="equal">
      <formula>"CW 3240-R7"</formula>
    </cfRule>
  </conditionalFormatting>
  <conditionalFormatting sqref="D147">
    <cfRule type="cellIs" dxfId="74" priority="88" stopIfTrue="1" operator="equal">
      <formula>"CW 2130-R11"</formula>
    </cfRule>
    <cfRule type="cellIs" dxfId="73" priority="89" stopIfTrue="1" operator="equal">
      <formula>"CW 3120-R2"</formula>
    </cfRule>
    <cfRule type="cellIs" dxfId="72" priority="90" stopIfTrue="1" operator="equal">
      <formula>"CW 3240-R7"</formula>
    </cfRule>
  </conditionalFormatting>
  <conditionalFormatting sqref="D110">
    <cfRule type="cellIs" dxfId="71" priority="85" stopIfTrue="1" operator="equal">
      <formula>"CW 2130-R11"</formula>
    </cfRule>
    <cfRule type="cellIs" dxfId="70" priority="86" stopIfTrue="1" operator="equal">
      <formula>"CW 3120-R2"</formula>
    </cfRule>
    <cfRule type="cellIs" dxfId="69" priority="87" stopIfTrue="1" operator="equal">
      <formula>"CW 3240-R7"</formula>
    </cfRule>
  </conditionalFormatting>
  <conditionalFormatting sqref="D111">
    <cfRule type="cellIs" dxfId="68" priority="82" stopIfTrue="1" operator="equal">
      <formula>"CW 2130-R11"</formula>
    </cfRule>
    <cfRule type="cellIs" dxfId="67" priority="83" stopIfTrue="1" operator="equal">
      <formula>"CW 3120-R2"</formula>
    </cfRule>
    <cfRule type="cellIs" dxfId="66" priority="84" stopIfTrue="1" operator="equal">
      <formula>"CW 3240-R7"</formula>
    </cfRule>
  </conditionalFormatting>
  <conditionalFormatting sqref="D112">
    <cfRule type="cellIs" dxfId="65" priority="79" stopIfTrue="1" operator="equal">
      <formula>"CW 2130-R11"</formula>
    </cfRule>
    <cfRule type="cellIs" dxfId="64" priority="80" stopIfTrue="1" operator="equal">
      <formula>"CW 3120-R2"</formula>
    </cfRule>
    <cfRule type="cellIs" dxfId="63" priority="81" stopIfTrue="1" operator="equal">
      <formula>"CW 3240-R7"</formula>
    </cfRule>
  </conditionalFormatting>
  <conditionalFormatting sqref="D113:D116">
    <cfRule type="cellIs" dxfId="62" priority="76" stopIfTrue="1" operator="equal">
      <formula>"CW 2130-R11"</formula>
    </cfRule>
    <cfRule type="cellIs" dxfId="61" priority="77" stopIfTrue="1" operator="equal">
      <formula>"CW 3120-R2"</formula>
    </cfRule>
    <cfRule type="cellIs" dxfId="60" priority="78" stopIfTrue="1" operator="equal">
      <formula>"CW 3240-R7"</formula>
    </cfRule>
  </conditionalFormatting>
  <conditionalFormatting sqref="D179">
    <cfRule type="cellIs" dxfId="59" priority="73" stopIfTrue="1" operator="equal">
      <formula>"CW 2130-R11"</formula>
    </cfRule>
    <cfRule type="cellIs" dxfId="58" priority="74" stopIfTrue="1" operator="equal">
      <formula>"CW 3120-R2"</formula>
    </cfRule>
    <cfRule type="cellIs" dxfId="57" priority="75" stopIfTrue="1" operator="equal">
      <formula>"CW 3240-R7"</formula>
    </cfRule>
  </conditionalFormatting>
  <conditionalFormatting sqref="D149">
    <cfRule type="cellIs" dxfId="56" priority="70" stopIfTrue="1" operator="equal">
      <formula>"CW 2130-R11"</formula>
    </cfRule>
    <cfRule type="cellIs" dxfId="55" priority="71" stopIfTrue="1" operator="equal">
      <formula>"CW 3120-R2"</formula>
    </cfRule>
    <cfRule type="cellIs" dxfId="54" priority="72" stopIfTrue="1" operator="equal">
      <formula>"CW 3240-R7"</formula>
    </cfRule>
  </conditionalFormatting>
  <conditionalFormatting sqref="D41">
    <cfRule type="cellIs" dxfId="53" priority="67" stopIfTrue="1" operator="equal">
      <formula>"CW 2130-R11"</formula>
    </cfRule>
    <cfRule type="cellIs" dxfId="52" priority="68" stopIfTrue="1" operator="equal">
      <formula>"CW 3120-R2"</formula>
    </cfRule>
    <cfRule type="cellIs" dxfId="51" priority="69" stopIfTrue="1" operator="equal">
      <formula>"CW 3240-R7"</formula>
    </cfRule>
  </conditionalFormatting>
  <conditionalFormatting sqref="D87">
    <cfRule type="cellIs" dxfId="50" priority="65" stopIfTrue="1" operator="equal">
      <formula>"CW 3120-R2"</formula>
    </cfRule>
    <cfRule type="cellIs" dxfId="49" priority="66" stopIfTrue="1" operator="equal">
      <formula>"CW 3240-R7"</formula>
    </cfRule>
  </conditionalFormatting>
  <conditionalFormatting sqref="D136">
    <cfRule type="cellIs" dxfId="48" priority="62" stopIfTrue="1" operator="equal">
      <formula>"CW 2130-R11"</formula>
    </cfRule>
    <cfRule type="cellIs" dxfId="47" priority="63" stopIfTrue="1" operator="equal">
      <formula>"CW 3120-R2"</formula>
    </cfRule>
    <cfRule type="cellIs" dxfId="46" priority="64" stopIfTrue="1" operator="equal">
      <formula>"CW 3240-R7"</formula>
    </cfRule>
  </conditionalFormatting>
  <conditionalFormatting sqref="D131">
    <cfRule type="cellIs" dxfId="45" priority="59" stopIfTrue="1" operator="equal">
      <formula>"CW 2130-R11"</formula>
    </cfRule>
    <cfRule type="cellIs" dxfId="44" priority="60" stopIfTrue="1" operator="equal">
      <formula>"CW 3120-R2"</formula>
    </cfRule>
    <cfRule type="cellIs" dxfId="43" priority="61" stopIfTrue="1" operator="equal">
      <formula>"CW 3240-R7"</formula>
    </cfRule>
  </conditionalFormatting>
  <conditionalFormatting sqref="D174:D176">
    <cfRule type="cellIs" dxfId="42" priority="56" stopIfTrue="1" operator="equal">
      <formula>"CW 2130-R11"</formula>
    </cfRule>
    <cfRule type="cellIs" dxfId="41" priority="57" stopIfTrue="1" operator="equal">
      <formula>"CW 3120-R2"</formula>
    </cfRule>
    <cfRule type="cellIs" dxfId="40" priority="58" stopIfTrue="1" operator="equal">
      <formula>"CW 3240-R7"</formula>
    </cfRule>
  </conditionalFormatting>
  <conditionalFormatting sqref="D173">
    <cfRule type="cellIs" dxfId="39" priority="53" stopIfTrue="1" operator="equal">
      <formula>"CW 2130-R11"</formula>
    </cfRule>
    <cfRule type="cellIs" dxfId="38" priority="54" stopIfTrue="1" operator="equal">
      <formula>"CW 3120-R2"</formula>
    </cfRule>
    <cfRule type="cellIs" dxfId="37" priority="55" stopIfTrue="1" operator="equal">
      <formula>"CW 3240-R7"</formula>
    </cfRule>
  </conditionalFormatting>
  <conditionalFormatting sqref="D151:D152">
    <cfRule type="cellIs" dxfId="36" priority="51" stopIfTrue="1" operator="equal">
      <formula>"CW 3120-R2"</formula>
    </cfRule>
    <cfRule type="cellIs" dxfId="35" priority="52" stopIfTrue="1" operator="equal">
      <formula>"CW 3240-R7"</formula>
    </cfRule>
  </conditionalFormatting>
  <conditionalFormatting sqref="D153">
    <cfRule type="cellIs" dxfId="34" priority="49" stopIfTrue="1" operator="equal">
      <formula>"CW 3120-R2"</formula>
    </cfRule>
    <cfRule type="cellIs" dxfId="33" priority="50" stopIfTrue="1" operator="equal">
      <formula>"CW 3240-R7"</formula>
    </cfRule>
  </conditionalFormatting>
  <conditionalFormatting sqref="D166:D167">
    <cfRule type="cellIs" dxfId="32" priority="46" stopIfTrue="1" operator="equal">
      <formula>"CW 2130-R11"</formula>
    </cfRule>
    <cfRule type="cellIs" dxfId="31" priority="47" stopIfTrue="1" operator="equal">
      <formula>"CW 3120-R2"</formula>
    </cfRule>
    <cfRule type="cellIs" dxfId="30" priority="48" stopIfTrue="1" operator="equal">
      <formula>"CW 3240-R7"</formula>
    </cfRule>
  </conditionalFormatting>
  <conditionalFormatting sqref="D162">
    <cfRule type="cellIs" dxfId="29" priority="44" stopIfTrue="1" operator="equal">
      <formula>"CW 3120-R2"</formula>
    </cfRule>
    <cfRule type="cellIs" dxfId="28" priority="45" stopIfTrue="1" operator="equal">
      <formula>"CW 3240-R7"</formula>
    </cfRule>
  </conditionalFormatting>
  <conditionalFormatting sqref="D168">
    <cfRule type="cellIs" dxfId="27" priority="42" stopIfTrue="1" operator="equal">
      <formula>"CW 3120-R2"</formula>
    </cfRule>
    <cfRule type="cellIs" dxfId="26" priority="43" stopIfTrue="1" operator="equal">
      <formula>"CW 3240-R7"</formula>
    </cfRule>
  </conditionalFormatting>
  <conditionalFormatting sqref="D170">
    <cfRule type="cellIs" dxfId="25" priority="38" stopIfTrue="1" operator="equal">
      <formula>"CW 3120-R2"</formula>
    </cfRule>
    <cfRule type="cellIs" dxfId="24" priority="39" stopIfTrue="1" operator="equal">
      <formula>"CW 3240-R7"</formula>
    </cfRule>
  </conditionalFormatting>
  <conditionalFormatting sqref="D169">
    <cfRule type="cellIs" dxfId="23" priority="36" stopIfTrue="1" operator="equal">
      <formula>"CW 3120-R2"</formula>
    </cfRule>
    <cfRule type="cellIs" dxfId="22" priority="37" stopIfTrue="1" operator="equal">
      <formula>"CW 3240-R7"</formula>
    </cfRule>
  </conditionalFormatting>
  <conditionalFormatting sqref="D163:D165">
    <cfRule type="cellIs" dxfId="21" priority="33" stopIfTrue="1" operator="equal">
      <formula>"CW 2130-R11"</formula>
    </cfRule>
    <cfRule type="cellIs" dxfId="20" priority="34" stopIfTrue="1" operator="equal">
      <formula>"CW 3120-R2"</formula>
    </cfRule>
    <cfRule type="cellIs" dxfId="19" priority="35" stopIfTrue="1" operator="equal">
      <formula>"CW 3240-R7"</formula>
    </cfRule>
  </conditionalFormatting>
  <conditionalFormatting sqref="D172">
    <cfRule type="cellIs" dxfId="18" priority="30" stopIfTrue="1" operator="equal">
      <formula>"CW 2130-R11"</formula>
    </cfRule>
    <cfRule type="cellIs" dxfId="17" priority="31" stopIfTrue="1" operator="equal">
      <formula>"CW 3120-R2"</formula>
    </cfRule>
    <cfRule type="cellIs" dxfId="16" priority="32" stopIfTrue="1" operator="equal">
      <formula>"CW 3240-R7"</formula>
    </cfRule>
  </conditionalFormatting>
  <conditionalFormatting sqref="D177">
    <cfRule type="cellIs" dxfId="15" priority="27" stopIfTrue="1" operator="equal">
      <formula>"CW 2130-R11"</formula>
    </cfRule>
    <cfRule type="cellIs" dxfId="14" priority="28" stopIfTrue="1" operator="equal">
      <formula>"CW 3120-R2"</formula>
    </cfRule>
    <cfRule type="cellIs" dxfId="13" priority="29" stopIfTrue="1" operator="equal">
      <formula>"CW 3240-R7"</formula>
    </cfRule>
  </conditionalFormatting>
  <conditionalFormatting sqref="D156 D154">
    <cfRule type="cellIs" dxfId="12" priority="22" stopIfTrue="1" operator="equal">
      <formula>"CW 3120-R2"</formula>
    </cfRule>
    <cfRule type="cellIs" dxfId="11" priority="23" stopIfTrue="1" operator="equal">
      <formula>"CW 3240-R7"</formula>
    </cfRule>
  </conditionalFormatting>
  <conditionalFormatting sqref="D155">
    <cfRule type="cellIs" dxfId="10" priority="20" stopIfTrue="1" operator="equal">
      <formula>"CW 3120-R2"</formula>
    </cfRule>
    <cfRule type="cellIs" dxfId="9" priority="21" stopIfTrue="1" operator="equal">
      <formula>"CW 3240-R7"</formula>
    </cfRule>
  </conditionalFormatting>
  <conditionalFormatting sqref="D161">
    <cfRule type="cellIs" dxfId="8" priority="6" stopIfTrue="1" operator="equal">
      <formula>"CW 3120-R2"</formula>
    </cfRule>
    <cfRule type="cellIs" dxfId="7" priority="7" stopIfTrue="1" operator="equal">
      <formula>"CW 3240-R7"</formula>
    </cfRule>
  </conditionalFormatting>
  <conditionalFormatting sqref="D159 D157">
    <cfRule type="cellIs" dxfId="6" priority="14" stopIfTrue="1" operator="equal">
      <formula>"CW 3120-R2"</formula>
    </cfRule>
    <cfRule type="cellIs" dxfId="5" priority="15" stopIfTrue="1" operator="equal">
      <formula>"CW 3240-R7"</formula>
    </cfRule>
  </conditionalFormatting>
  <conditionalFormatting sqref="D158">
    <cfRule type="cellIs" dxfId="4" priority="12" stopIfTrue="1" operator="equal">
      <formula>"CW 3120-R2"</formula>
    </cfRule>
    <cfRule type="cellIs" dxfId="3" priority="13" stopIfTrue="1" operator="equal">
      <formula>"CW 3240-R7"</formula>
    </cfRule>
  </conditionalFormatting>
  <conditionalFormatting sqref="D52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3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182" xr:uid="{00000000-0002-0000-0100-000000000000}">
      <formula1>IF(AND(G182&gt;=0.01,G182&lt;=G188*0.05),ROUND(G182,2),0.01)</formula1>
    </dataValidation>
    <dataValidation type="custom" allowBlank="1" showInputMessage="1" showErrorMessage="1" error="If you can enter a Unit  Price in this cell, pLease contact the Contract Administrator immediately!" sqref="G10 G12 G21 G18 G23 G83 G35 G37 G43 G39 G48 G50 G53 G65 G62:G63 G67 G72 G80 G86 G88 G28 G30 G74 G103 G101 G105 G117 G119 G126 G123 G112 G142 G139:G140 G144 G110 G130 G173 G151 G168 G162 G121 G154:G155 G157:G158 G160" xr:uid="{8C62465E-200A-49A5-AAA6-26CE851CC109}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161 G11 G13:G14 G16 G19:G20 G22 G127:G129 G36 G38 G51:G52 G64 G66 G68:G70 G31:G34 G78 G44:G47 G102 G55:G61 G81:G82 G84:G85 G89:G90 G92:G94 G96 G49 G24:G27 G29 G73 G75:G76 G104 G118 G174:G177 G141 G143 G145:G147 G113:G116 G124:G125 G106:G109 G111 G179 G149 G40:G42 G87 G132:G138 G172 G122 G163:G167 G169:G170 G120 G152:G153 G156 G159 G8:G9" xr:uid="{EDF19B4D-BED1-469D-ACD0-E82D4084E5E9}">
      <formula1>IF(G8&gt;=0.01,ROUND(G8,2),0.01)</formula1>
    </dataValidation>
  </dataValidations>
  <pageMargins left="0.51181102362204722" right="0.51181102362204722" top="0.74803149606299213" bottom="0.74803149606299213" header="0.23622047244094491" footer="0.23622047244094491"/>
  <pageSetup scale="75" orientation="portrait" r:id="rId1"/>
  <headerFooter alignWithMargins="0">
    <oddHeader>&amp;L&amp;10The City of Winnipeg
Tender No. 217-2021 
&amp;R&amp;10Bid Submission
&amp;P of &amp;N</oddHeader>
    <oddFooter xml:space="preserve">&amp;R                    </oddFooter>
  </headerFooter>
  <rowBreaks count="8" manualBreakCount="8">
    <brk id="29" min="1" max="7" man="1"/>
    <brk id="52" min="1" max="7" man="1"/>
    <brk id="76" min="1" max="7" man="1"/>
    <brk id="97" max="7" man="1"/>
    <brk id="122" min="1" max="7" man="1"/>
    <brk id="147" min="1" max="7" man="1"/>
    <brk id="170" min="1" max="7" man="1"/>
    <brk id="183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217-2021 FORM B - PRICES</vt:lpstr>
      <vt:lpstr>'217-2021 FORM B - PRICES'!Print_Area</vt:lpstr>
      <vt:lpstr>'217-2021 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 C. Humbert
April 26, 2021
File Size = 35.2 KB</dc:description>
  <cp:lastModifiedBy>Windows User</cp:lastModifiedBy>
  <cp:lastPrinted>2021-04-21T18:37:33Z</cp:lastPrinted>
  <dcterms:created xsi:type="dcterms:W3CDTF">1999-03-31T15:44:33Z</dcterms:created>
  <dcterms:modified xsi:type="dcterms:W3CDTF">2021-04-26T15:12:01Z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